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X:\PexExport\PE-Laufwerk\Styles Marketing\Startseite in Largo\Dateien auf Startseite alle Sprachen\"/>
    </mc:Choice>
  </mc:AlternateContent>
  <xr:revisionPtr revIDLastSave="0" documentId="13_ncr:1_{75B58B0E-92BE-4F1D-84ED-632BA9C5034D}" xr6:coauthVersionLast="47" xr6:coauthVersionMax="47" xr10:uidLastSave="{00000000-0000-0000-0000-000000000000}"/>
  <workbookProtection workbookAlgorithmName="SHA-512" workbookHashValue="g4NR5L8TQV8Bhm8rPWEFoDxIulJoDInZA8lBAozXk3rbjTFYn7WijBqxTR36Icb04v4iobbbk+i0RP2ScgIc9w==" workbookSaltValue="hwxWGXJDl58hgRtsXUao4w==" workbookSpinCount="100000" lockStructure="1"/>
  <bookViews>
    <workbookView xWindow="57480" yWindow="-1725" windowWidth="29040" windowHeight="15840" tabRatio="860" xr2:uid="{00000000-000D-0000-FFFF-FFFF00000000}"/>
  </bookViews>
  <sheets>
    <sheet name="General" sheetId="27" r:id="rId1"/>
    <sheet name="PUR Paste gr old -&gt; new" sheetId="20" r:id="rId2"/>
    <sheet name="PUR Paste ml old -&gt; new" sheetId="8" r:id="rId3"/>
    <sheet name="HYDRO gr old -&gt; new" sheetId="23" r:id="rId4"/>
    <sheet name="HYDRO ml old -&gt; new" sheetId="22" r:id="rId5"/>
    <sheet name="LIL old -&gt; new" sheetId="25" r:id="rId6"/>
    <sheet name="Stain-Oil" sheetId="26" r:id="rId7"/>
    <sheet name="Liter to kg" sheetId="28" r:id="rId8"/>
    <sheet name="kg to liter" sheetId="29" r:id="rId9"/>
  </sheets>
  <definedNames>
    <definedName name="_xlnm._FilterDatabase" localSheetId="4" hidden="1">'HYDRO ml old -&gt; new'!$A$4:$L$31</definedName>
    <definedName name="_xlnm._FilterDatabase" localSheetId="6" hidden="1">'Stain-Oil'!$A$5:$H$107</definedName>
    <definedName name="_xlnm.Print_Area" localSheetId="3">'HYDRO gr old -&gt; new'!$A$2:$Q$33</definedName>
    <definedName name="_xlnm.Print_Area" localSheetId="4">'HYDRO ml old -&gt; new'!$A$2:$N$33</definedName>
    <definedName name="_xlnm.Print_Area" localSheetId="5">'LIL old -&gt; new'!$A$2:$Q$66</definedName>
    <definedName name="_xlnm.Print_Area" localSheetId="1">'PUR Paste gr old -&gt; new'!$A$2:$Q$48</definedName>
    <definedName name="_xlnm.Print_Area" localSheetId="2">'PUR Paste ml old -&gt; new'!$A$2:$N$48</definedName>
    <definedName name="_xlnm.Print_Area" localSheetId="6">'Stain-Oil'!$A$1:$W$30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29" l="1"/>
  <c r="D89" i="29"/>
  <c r="E89" i="29"/>
  <c r="F89" i="29"/>
  <c r="G89" i="29"/>
  <c r="H89" i="29"/>
  <c r="I89" i="29"/>
  <c r="J89" i="29"/>
  <c r="K89" i="29"/>
  <c r="C90" i="29"/>
  <c r="D90" i="29"/>
  <c r="E90" i="29"/>
  <c r="F90" i="29"/>
  <c r="G90" i="29"/>
  <c r="H90" i="29"/>
  <c r="I90" i="29"/>
  <c r="J90" i="29"/>
  <c r="K90" i="29"/>
  <c r="C91" i="29"/>
  <c r="D91" i="29"/>
  <c r="E91" i="29"/>
  <c r="F91" i="29"/>
  <c r="G91" i="29"/>
  <c r="H91" i="29"/>
  <c r="I91" i="29"/>
  <c r="J91" i="29"/>
  <c r="K91" i="29"/>
  <c r="C92" i="29"/>
  <c r="D92" i="29"/>
  <c r="E92" i="29"/>
  <c r="F92" i="29"/>
  <c r="G92" i="29"/>
  <c r="H92" i="29"/>
  <c r="I92" i="29"/>
  <c r="J92" i="29"/>
  <c r="K92" i="29"/>
  <c r="C93" i="29"/>
  <c r="D93" i="29"/>
  <c r="E93" i="29"/>
  <c r="F93" i="29"/>
  <c r="G93" i="29"/>
  <c r="H93" i="29"/>
  <c r="I93" i="29"/>
  <c r="J93" i="29"/>
  <c r="K93" i="29"/>
  <c r="C94" i="29"/>
  <c r="D94" i="29"/>
  <c r="E94" i="29"/>
  <c r="F94" i="29"/>
  <c r="G94" i="29"/>
  <c r="H94" i="29"/>
  <c r="I94" i="29"/>
  <c r="J94" i="29"/>
  <c r="K94" i="29"/>
  <c r="C95" i="29"/>
  <c r="D95" i="29"/>
  <c r="E95" i="29"/>
  <c r="F95" i="29"/>
  <c r="G95" i="29"/>
  <c r="H95" i="29"/>
  <c r="I95" i="29"/>
  <c r="J95" i="29"/>
  <c r="K95" i="29"/>
  <c r="C96" i="29"/>
  <c r="D96" i="29"/>
  <c r="E96" i="29"/>
  <c r="F96" i="29"/>
  <c r="G96" i="29"/>
  <c r="H96" i="29"/>
  <c r="I96" i="29"/>
  <c r="J96" i="29"/>
  <c r="K96" i="29"/>
  <c r="C97" i="29"/>
  <c r="D97" i="29"/>
  <c r="E97" i="29"/>
  <c r="F97" i="29"/>
  <c r="G97" i="29"/>
  <c r="H97" i="29"/>
  <c r="I97" i="29"/>
  <c r="J97" i="29"/>
  <c r="K97" i="29"/>
  <c r="C98" i="29"/>
  <c r="D98" i="29"/>
  <c r="E98" i="29"/>
  <c r="F98" i="29"/>
  <c r="G98" i="29"/>
  <c r="H98" i="29"/>
  <c r="I98" i="29"/>
  <c r="J98" i="29"/>
  <c r="K98" i="29"/>
  <c r="C99" i="29"/>
  <c r="D99" i="29"/>
  <c r="E99" i="29"/>
  <c r="F99" i="29"/>
  <c r="G99" i="29"/>
  <c r="H99" i="29"/>
  <c r="I99" i="29"/>
  <c r="J99" i="29"/>
  <c r="K99" i="29"/>
  <c r="C100" i="29"/>
  <c r="D100" i="29"/>
  <c r="E100" i="29"/>
  <c r="F100" i="29"/>
  <c r="G100" i="29"/>
  <c r="H100" i="29"/>
  <c r="I100" i="29"/>
  <c r="J100" i="29"/>
  <c r="K100" i="29"/>
  <c r="C101" i="29"/>
  <c r="D101" i="29"/>
  <c r="E101" i="29"/>
  <c r="F101" i="29"/>
  <c r="G101" i="29"/>
  <c r="H101" i="29"/>
  <c r="I101" i="29"/>
  <c r="J101" i="29"/>
  <c r="K101" i="29"/>
  <c r="C102" i="29"/>
  <c r="D102" i="29"/>
  <c r="E102" i="29"/>
  <c r="F102" i="29"/>
  <c r="G102" i="29"/>
  <c r="H102" i="29"/>
  <c r="I102" i="29"/>
  <c r="J102" i="29"/>
  <c r="K102" i="29"/>
  <c r="C103" i="29"/>
  <c r="D103" i="29"/>
  <c r="E103" i="29"/>
  <c r="F103" i="29"/>
  <c r="G103" i="29"/>
  <c r="H103" i="29"/>
  <c r="I103" i="29"/>
  <c r="J103" i="29"/>
  <c r="K103" i="29"/>
  <c r="C104" i="29"/>
  <c r="D104" i="29"/>
  <c r="E104" i="29"/>
  <c r="F104" i="29"/>
  <c r="G104" i="29"/>
  <c r="H104" i="29"/>
  <c r="I104" i="29"/>
  <c r="J104" i="29"/>
  <c r="K104" i="29"/>
  <c r="C105" i="29"/>
  <c r="D105" i="29"/>
  <c r="E105" i="29"/>
  <c r="F105" i="29"/>
  <c r="G105" i="29"/>
  <c r="H105" i="29"/>
  <c r="I105" i="29"/>
  <c r="J105" i="29"/>
  <c r="K105" i="29"/>
  <c r="C106" i="29"/>
  <c r="D106" i="29"/>
  <c r="E106" i="29"/>
  <c r="F106" i="29"/>
  <c r="G106" i="29"/>
  <c r="H106" i="29"/>
  <c r="I106" i="29"/>
  <c r="J106" i="29"/>
  <c r="K106" i="29"/>
  <c r="C107" i="29"/>
  <c r="D107" i="29"/>
  <c r="E107" i="29"/>
  <c r="F107" i="29"/>
  <c r="G107" i="29"/>
  <c r="H107" i="29"/>
  <c r="I107" i="29"/>
  <c r="J107" i="29"/>
  <c r="K107" i="29"/>
  <c r="C108" i="29"/>
  <c r="D108" i="29"/>
  <c r="E108" i="29"/>
  <c r="F108" i="29"/>
  <c r="G108" i="29"/>
  <c r="H108" i="29"/>
  <c r="I108" i="29"/>
  <c r="J108" i="29"/>
  <c r="K108" i="29"/>
  <c r="C109" i="29"/>
  <c r="D109" i="29"/>
  <c r="E109" i="29"/>
  <c r="F109" i="29"/>
  <c r="G109" i="29"/>
  <c r="H109" i="29"/>
  <c r="I109" i="29"/>
  <c r="J109" i="29"/>
  <c r="K109" i="29"/>
  <c r="C110" i="29"/>
  <c r="D110" i="29"/>
  <c r="E110" i="29"/>
  <c r="F110" i="29"/>
  <c r="G110" i="29"/>
  <c r="H110" i="29"/>
  <c r="I110" i="29"/>
  <c r="J110" i="29"/>
  <c r="K110" i="29"/>
  <c r="C111" i="29"/>
  <c r="D111" i="29"/>
  <c r="E111" i="29"/>
  <c r="F111" i="29"/>
  <c r="G111" i="29"/>
  <c r="H111" i="29"/>
  <c r="I111" i="29"/>
  <c r="J111" i="29"/>
  <c r="K111" i="29"/>
  <c r="C112" i="29"/>
  <c r="D112" i="29"/>
  <c r="E112" i="29"/>
  <c r="F112" i="29"/>
  <c r="G112" i="29"/>
  <c r="H112" i="29"/>
  <c r="I112" i="29"/>
  <c r="J112" i="29"/>
  <c r="K112" i="29"/>
  <c r="C113" i="29"/>
  <c r="D113" i="29"/>
  <c r="E113" i="29"/>
  <c r="F113" i="29"/>
  <c r="G113" i="29"/>
  <c r="H113" i="29"/>
  <c r="I113" i="29"/>
  <c r="J113" i="29"/>
  <c r="K113" i="29"/>
  <c r="C114" i="29"/>
  <c r="D114" i="29"/>
  <c r="E114" i="29"/>
  <c r="F114" i="29"/>
  <c r="G114" i="29"/>
  <c r="H114" i="29"/>
  <c r="I114" i="29"/>
  <c r="J114" i="29"/>
  <c r="K114" i="29"/>
  <c r="C115" i="29"/>
  <c r="D115" i="29"/>
  <c r="E115" i="29"/>
  <c r="F115" i="29"/>
  <c r="G115" i="29"/>
  <c r="H115" i="29"/>
  <c r="I115" i="29"/>
  <c r="J115" i="29"/>
  <c r="K115" i="29"/>
  <c r="C116" i="29"/>
  <c r="D116" i="29"/>
  <c r="E116" i="29"/>
  <c r="F116" i="29"/>
  <c r="G116" i="29"/>
  <c r="H116" i="29"/>
  <c r="I116" i="29"/>
  <c r="J116" i="29"/>
  <c r="K116" i="29"/>
  <c r="C117" i="29"/>
  <c r="D117" i="29"/>
  <c r="E117" i="29"/>
  <c r="F117" i="29"/>
  <c r="G117" i="29"/>
  <c r="H117" i="29"/>
  <c r="I117" i="29"/>
  <c r="J117" i="29"/>
  <c r="K117" i="29"/>
  <c r="C118" i="29"/>
  <c r="D118" i="29"/>
  <c r="E118" i="29"/>
  <c r="F118" i="29"/>
  <c r="G118" i="29"/>
  <c r="H118" i="29"/>
  <c r="I118" i="29"/>
  <c r="J118" i="29"/>
  <c r="K118" i="29"/>
  <c r="C119" i="29"/>
  <c r="D119" i="29"/>
  <c r="E119" i="29"/>
  <c r="F119" i="29"/>
  <c r="G119" i="29"/>
  <c r="H119" i="29"/>
  <c r="I119" i="29"/>
  <c r="J119" i="29"/>
  <c r="K119" i="29"/>
  <c r="C120" i="29"/>
  <c r="D120" i="29"/>
  <c r="E120" i="29"/>
  <c r="F120" i="29"/>
  <c r="G120" i="29"/>
  <c r="H120" i="29"/>
  <c r="I120" i="29"/>
  <c r="J120" i="29"/>
  <c r="K120" i="29"/>
  <c r="C121" i="29"/>
  <c r="D121" i="29"/>
  <c r="E121" i="29"/>
  <c r="F121" i="29"/>
  <c r="G121" i="29"/>
  <c r="H121" i="29"/>
  <c r="I121" i="29"/>
  <c r="J121" i="29"/>
  <c r="K121" i="29"/>
  <c r="C122" i="29"/>
  <c r="D122" i="29"/>
  <c r="E122" i="29"/>
  <c r="F122" i="29"/>
  <c r="G122" i="29"/>
  <c r="H122" i="29"/>
  <c r="I122" i="29"/>
  <c r="J122" i="29"/>
  <c r="K122" i="29"/>
  <c r="C123" i="29"/>
  <c r="D123" i="29"/>
  <c r="E123" i="29"/>
  <c r="F123" i="29"/>
  <c r="G123" i="29"/>
  <c r="H123" i="29"/>
  <c r="I123" i="29"/>
  <c r="J123" i="29"/>
  <c r="K123" i="29"/>
  <c r="C124" i="29"/>
  <c r="D124" i="29"/>
  <c r="E124" i="29"/>
  <c r="F124" i="29"/>
  <c r="G124" i="29"/>
  <c r="H124" i="29"/>
  <c r="I124" i="29"/>
  <c r="J124" i="29"/>
  <c r="K124" i="29"/>
  <c r="C125" i="29"/>
  <c r="D125" i="29"/>
  <c r="E125" i="29"/>
  <c r="F125" i="29"/>
  <c r="G125" i="29"/>
  <c r="H125" i="29"/>
  <c r="I125" i="29"/>
  <c r="J125" i="29"/>
  <c r="K125" i="29"/>
  <c r="C126" i="29"/>
  <c r="D126" i="29"/>
  <c r="E126" i="29"/>
  <c r="F126" i="29"/>
  <c r="G126" i="29"/>
  <c r="H126" i="29"/>
  <c r="I126" i="29"/>
  <c r="J126" i="29"/>
  <c r="K126" i="29"/>
  <c r="C127" i="29"/>
  <c r="D127" i="29"/>
  <c r="E127" i="29"/>
  <c r="F127" i="29"/>
  <c r="G127" i="29"/>
  <c r="H127" i="29"/>
  <c r="I127" i="29"/>
  <c r="J127" i="29"/>
  <c r="K127" i="29"/>
  <c r="C128" i="29"/>
  <c r="D128" i="29"/>
  <c r="E128" i="29"/>
  <c r="F128" i="29"/>
  <c r="G128" i="29"/>
  <c r="H128" i="29"/>
  <c r="I128" i="29"/>
  <c r="J128" i="29"/>
  <c r="K128" i="29"/>
  <c r="C129" i="29"/>
  <c r="D129" i="29"/>
  <c r="E129" i="29"/>
  <c r="F129" i="29"/>
  <c r="G129" i="29"/>
  <c r="H129" i="29"/>
  <c r="I129" i="29"/>
  <c r="J129" i="29"/>
  <c r="K129" i="29"/>
  <c r="C130" i="29"/>
  <c r="D130" i="29"/>
  <c r="E130" i="29"/>
  <c r="F130" i="29"/>
  <c r="G130" i="29"/>
  <c r="H130" i="29"/>
  <c r="I130" i="29"/>
  <c r="J130" i="29"/>
  <c r="K130" i="29"/>
  <c r="C131" i="29"/>
  <c r="D131" i="29"/>
  <c r="E131" i="29"/>
  <c r="F131" i="29"/>
  <c r="G131" i="29"/>
  <c r="H131" i="29"/>
  <c r="I131" i="29"/>
  <c r="J131" i="29"/>
  <c r="K131" i="29"/>
  <c r="C132" i="29"/>
  <c r="D132" i="29"/>
  <c r="E132" i="29"/>
  <c r="F132" i="29"/>
  <c r="G132" i="29"/>
  <c r="H132" i="29"/>
  <c r="I132" i="29"/>
  <c r="J132" i="29"/>
  <c r="K132" i="29"/>
  <c r="C133" i="29"/>
  <c r="D133" i="29"/>
  <c r="E133" i="29"/>
  <c r="F133" i="29"/>
  <c r="G133" i="29"/>
  <c r="H133" i="29"/>
  <c r="I133" i="29"/>
  <c r="J133" i="29"/>
  <c r="K133" i="29"/>
  <c r="C134" i="29"/>
  <c r="D134" i="29"/>
  <c r="E134" i="29"/>
  <c r="F134" i="29"/>
  <c r="G134" i="29"/>
  <c r="H134" i="29"/>
  <c r="I134" i="29"/>
  <c r="J134" i="29"/>
  <c r="K134" i="29"/>
  <c r="C135" i="29"/>
  <c r="D135" i="29"/>
  <c r="E135" i="29"/>
  <c r="F135" i="29"/>
  <c r="G135" i="29"/>
  <c r="H135" i="29"/>
  <c r="I135" i="29"/>
  <c r="J135" i="29"/>
  <c r="K135" i="29"/>
  <c r="C136" i="29"/>
  <c r="D136" i="29"/>
  <c r="E136" i="29"/>
  <c r="F136" i="29"/>
  <c r="G136" i="29"/>
  <c r="H136" i="29"/>
  <c r="I136" i="29"/>
  <c r="J136" i="29"/>
  <c r="K136" i="29"/>
  <c r="C137" i="29"/>
  <c r="D137" i="29"/>
  <c r="E137" i="29"/>
  <c r="F137" i="29"/>
  <c r="G137" i="29"/>
  <c r="H137" i="29"/>
  <c r="I137" i="29"/>
  <c r="J137" i="29"/>
  <c r="K137" i="29"/>
  <c r="C138" i="29"/>
  <c r="D138" i="29"/>
  <c r="E138" i="29"/>
  <c r="F138" i="29"/>
  <c r="G138" i="29"/>
  <c r="H138" i="29"/>
  <c r="I138" i="29"/>
  <c r="J138" i="29"/>
  <c r="K138" i="29"/>
  <c r="C139" i="29"/>
  <c r="D139" i="29"/>
  <c r="E139" i="29"/>
  <c r="F139" i="29"/>
  <c r="G139" i="29"/>
  <c r="H139" i="29"/>
  <c r="I139" i="29"/>
  <c r="J139" i="29"/>
  <c r="K139" i="29"/>
  <c r="C140" i="29"/>
  <c r="D140" i="29"/>
  <c r="E140" i="29"/>
  <c r="F140" i="29"/>
  <c r="G140" i="29"/>
  <c r="H140" i="29"/>
  <c r="I140" i="29"/>
  <c r="J140" i="29"/>
  <c r="K140" i="29"/>
  <c r="C141" i="29"/>
  <c r="D141" i="29"/>
  <c r="E141" i="29"/>
  <c r="F141" i="29"/>
  <c r="G141" i="29"/>
  <c r="H141" i="29"/>
  <c r="I141" i="29"/>
  <c r="J141" i="29"/>
  <c r="K141" i="29"/>
  <c r="C142" i="29"/>
  <c r="D142" i="29"/>
  <c r="E142" i="29"/>
  <c r="F142" i="29"/>
  <c r="G142" i="29"/>
  <c r="H142" i="29"/>
  <c r="I142" i="29"/>
  <c r="J142" i="29"/>
  <c r="K142" i="29"/>
  <c r="C143" i="29"/>
  <c r="D143" i="29"/>
  <c r="E143" i="29"/>
  <c r="F143" i="29"/>
  <c r="G143" i="29"/>
  <c r="H143" i="29"/>
  <c r="I143" i="29"/>
  <c r="J143" i="29"/>
  <c r="K143" i="29"/>
  <c r="C144" i="29"/>
  <c r="D144" i="29"/>
  <c r="E144" i="29"/>
  <c r="F144" i="29"/>
  <c r="G144" i="29"/>
  <c r="H144" i="29"/>
  <c r="I144" i="29"/>
  <c r="J144" i="29"/>
  <c r="K144" i="29"/>
  <c r="C145" i="29"/>
  <c r="D145" i="29"/>
  <c r="E145" i="29"/>
  <c r="F145" i="29"/>
  <c r="G145" i="29"/>
  <c r="H145" i="29"/>
  <c r="I145" i="29"/>
  <c r="J145" i="29"/>
  <c r="K145" i="29"/>
  <c r="C86" i="29"/>
  <c r="D86" i="29"/>
  <c r="E86" i="29"/>
  <c r="F86" i="29"/>
  <c r="G86" i="29"/>
  <c r="H86" i="29"/>
  <c r="I86" i="29"/>
  <c r="J86" i="29"/>
  <c r="K86" i="29"/>
  <c r="C87" i="29"/>
  <c r="D87" i="29"/>
  <c r="E87" i="29"/>
  <c r="F87" i="29"/>
  <c r="G87" i="29"/>
  <c r="H87" i="29"/>
  <c r="I87" i="29"/>
  <c r="J87" i="29"/>
  <c r="K87" i="29"/>
  <c r="C88" i="29"/>
  <c r="D88" i="29"/>
  <c r="E88" i="29"/>
  <c r="F88" i="29"/>
  <c r="G88" i="29"/>
  <c r="H88" i="29"/>
  <c r="I88" i="29"/>
  <c r="J88" i="29"/>
  <c r="K88" i="29"/>
  <c r="C137" i="28"/>
  <c r="D137" i="28"/>
  <c r="E137" i="28"/>
  <c r="F137" i="28"/>
  <c r="G137" i="28"/>
  <c r="H137" i="28"/>
  <c r="I137" i="28"/>
  <c r="J137" i="28"/>
  <c r="C138" i="28"/>
  <c r="D138" i="28"/>
  <c r="E138" i="28"/>
  <c r="F138" i="28"/>
  <c r="G138" i="28"/>
  <c r="H138" i="28"/>
  <c r="I138" i="28"/>
  <c r="J138" i="28"/>
  <c r="C139" i="28"/>
  <c r="D139" i="28"/>
  <c r="E139" i="28"/>
  <c r="F139" i="28"/>
  <c r="G139" i="28"/>
  <c r="H139" i="28"/>
  <c r="I139" i="28"/>
  <c r="J139" i="28"/>
  <c r="C140" i="28"/>
  <c r="D140" i="28"/>
  <c r="E140" i="28"/>
  <c r="F140" i="28"/>
  <c r="G140" i="28"/>
  <c r="H140" i="28"/>
  <c r="I140" i="28"/>
  <c r="J140" i="28"/>
  <c r="C141" i="28"/>
  <c r="D141" i="28"/>
  <c r="E141" i="28"/>
  <c r="F141" i="28"/>
  <c r="G141" i="28"/>
  <c r="H141" i="28"/>
  <c r="I141" i="28"/>
  <c r="J141" i="28"/>
  <c r="C142" i="28"/>
  <c r="D142" i="28"/>
  <c r="E142" i="28"/>
  <c r="F142" i="28"/>
  <c r="G142" i="28"/>
  <c r="H142" i="28"/>
  <c r="I142" i="28"/>
  <c r="J142" i="28"/>
  <c r="C143" i="28"/>
  <c r="D143" i="28"/>
  <c r="E143" i="28"/>
  <c r="F143" i="28"/>
  <c r="G143" i="28"/>
  <c r="H143" i="28"/>
  <c r="I143" i="28"/>
  <c r="J143" i="28"/>
  <c r="C144" i="28"/>
  <c r="D144" i="28"/>
  <c r="E144" i="28"/>
  <c r="F144" i="28"/>
  <c r="G144" i="28"/>
  <c r="H144" i="28"/>
  <c r="I144" i="28"/>
  <c r="J144" i="28"/>
  <c r="C145" i="28"/>
  <c r="D145" i="28"/>
  <c r="E145" i="28"/>
  <c r="F145" i="28"/>
  <c r="G145" i="28"/>
  <c r="H145" i="28"/>
  <c r="I145" i="28"/>
  <c r="J145" i="28"/>
  <c r="C89" i="28"/>
  <c r="D89" i="28"/>
  <c r="E89" i="28"/>
  <c r="F89" i="28"/>
  <c r="G89" i="28"/>
  <c r="H89" i="28"/>
  <c r="I89" i="28"/>
  <c r="J89" i="28"/>
  <c r="C90" i="28"/>
  <c r="D90" i="28"/>
  <c r="E90" i="28"/>
  <c r="F90" i="28"/>
  <c r="G90" i="28"/>
  <c r="H90" i="28"/>
  <c r="I90" i="28"/>
  <c r="J90" i="28"/>
  <c r="C91" i="28"/>
  <c r="D91" i="28"/>
  <c r="E91" i="28"/>
  <c r="F91" i="28"/>
  <c r="G91" i="28"/>
  <c r="H91" i="28"/>
  <c r="I91" i="28"/>
  <c r="J91" i="28"/>
  <c r="C92" i="28"/>
  <c r="D92" i="28"/>
  <c r="E92" i="28"/>
  <c r="F92" i="28"/>
  <c r="G92" i="28"/>
  <c r="H92" i="28"/>
  <c r="I92" i="28"/>
  <c r="J92" i="28"/>
  <c r="C93" i="28"/>
  <c r="D93" i="28"/>
  <c r="E93" i="28"/>
  <c r="F93" i="28"/>
  <c r="G93" i="28"/>
  <c r="H93" i="28"/>
  <c r="I93" i="28"/>
  <c r="J93" i="28"/>
  <c r="C94" i="28"/>
  <c r="D94" i="28"/>
  <c r="E94" i="28"/>
  <c r="F94" i="28"/>
  <c r="G94" i="28"/>
  <c r="H94" i="28"/>
  <c r="I94" i="28"/>
  <c r="J94" i="28"/>
  <c r="C95" i="28"/>
  <c r="D95" i="28"/>
  <c r="E95" i="28"/>
  <c r="F95" i="28"/>
  <c r="G95" i="28"/>
  <c r="H95" i="28"/>
  <c r="I95" i="28"/>
  <c r="J95" i="28"/>
  <c r="C96" i="28"/>
  <c r="D96" i="28"/>
  <c r="E96" i="28"/>
  <c r="F96" i="28"/>
  <c r="G96" i="28"/>
  <c r="H96" i="28"/>
  <c r="I96" i="28"/>
  <c r="J96" i="28"/>
  <c r="C97" i="28"/>
  <c r="D97" i="28"/>
  <c r="E97" i="28"/>
  <c r="F97" i="28"/>
  <c r="G97" i="28"/>
  <c r="H97" i="28"/>
  <c r="I97" i="28"/>
  <c r="J97" i="28"/>
  <c r="C98" i="28"/>
  <c r="D98" i="28"/>
  <c r="E98" i="28"/>
  <c r="F98" i="28"/>
  <c r="G98" i="28"/>
  <c r="H98" i="28"/>
  <c r="I98" i="28"/>
  <c r="J98" i="28"/>
  <c r="C99" i="28"/>
  <c r="D99" i="28"/>
  <c r="E99" i="28"/>
  <c r="F99" i="28"/>
  <c r="G99" i="28"/>
  <c r="H99" i="28"/>
  <c r="I99" i="28"/>
  <c r="J99" i="28"/>
  <c r="C100" i="28"/>
  <c r="D100" i="28"/>
  <c r="E100" i="28"/>
  <c r="F100" i="28"/>
  <c r="G100" i="28"/>
  <c r="H100" i="28"/>
  <c r="I100" i="28"/>
  <c r="J100" i="28"/>
  <c r="C101" i="28"/>
  <c r="D101" i="28"/>
  <c r="E101" i="28"/>
  <c r="F101" i="28"/>
  <c r="G101" i="28"/>
  <c r="H101" i="28"/>
  <c r="I101" i="28"/>
  <c r="J101" i="28"/>
  <c r="C102" i="28"/>
  <c r="D102" i="28"/>
  <c r="E102" i="28"/>
  <c r="F102" i="28"/>
  <c r="G102" i="28"/>
  <c r="H102" i="28"/>
  <c r="I102" i="28"/>
  <c r="J102" i="28"/>
  <c r="C103" i="28"/>
  <c r="D103" i="28"/>
  <c r="E103" i="28"/>
  <c r="F103" i="28"/>
  <c r="G103" i="28"/>
  <c r="H103" i="28"/>
  <c r="I103" i="28"/>
  <c r="J103" i="28"/>
  <c r="C104" i="28"/>
  <c r="D104" i="28"/>
  <c r="E104" i="28"/>
  <c r="F104" i="28"/>
  <c r="G104" i="28"/>
  <c r="H104" i="28"/>
  <c r="I104" i="28"/>
  <c r="J104" i="28"/>
  <c r="C105" i="28"/>
  <c r="D105" i="28"/>
  <c r="E105" i="28"/>
  <c r="F105" i="28"/>
  <c r="G105" i="28"/>
  <c r="H105" i="28"/>
  <c r="I105" i="28"/>
  <c r="J105" i="28"/>
  <c r="C106" i="28"/>
  <c r="D106" i="28"/>
  <c r="E106" i="28"/>
  <c r="F106" i="28"/>
  <c r="G106" i="28"/>
  <c r="H106" i="28"/>
  <c r="I106" i="28"/>
  <c r="J106" i="28"/>
  <c r="C107" i="28"/>
  <c r="D107" i="28"/>
  <c r="E107" i="28"/>
  <c r="F107" i="28"/>
  <c r="G107" i="28"/>
  <c r="H107" i="28"/>
  <c r="I107" i="28"/>
  <c r="J107" i="28"/>
  <c r="C108" i="28"/>
  <c r="D108" i="28"/>
  <c r="E108" i="28"/>
  <c r="F108" i="28"/>
  <c r="G108" i="28"/>
  <c r="H108" i="28"/>
  <c r="I108" i="28"/>
  <c r="J108" i="28"/>
  <c r="C109" i="28"/>
  <c r="D109" i="28"/>
  <c r="E109" i="28"/>
  <c r="F109" i="28"/>
  <c r="G109" i="28"/>
  <c r="H109" i="28"/>
  <c r="I109" i="28"/>
  <c r="J109" i="28"/>
  <c r="C110" i="28"/>
  <c r="D110" i="28"/>
  <c r="E110" i="28"/>
  <c r="F110" i="28"/>
  <c r="G110" i="28"/>
  <c r="H110" i="28"/>
  <c r="I110" i="28"/>
  <c r="J110" i="28"/>
  <c r="C111" i="28"/>
  <c r="D111" i="28"/>
  <c r="E111" i="28"/>
  <c r="F111" i="28"/>
  <c r="G111" i="28"/>
  <c r="H111" i="28"/>
  <c r="I111" i="28"/>
  <c r="J111" i="28"/>
  <c r="C112" i="28"/>
  <c r="D112" i="28"/>
  <c r="E112" i="28"/>
  <c r="F112" i="28"/>
  <c r="G112" i="28"/>
  <c r="H112" i="28"/>
  <c r="I112" i="28"/>
  <c r="J112" i="28"/>
  <c r="C113" i="28"/>
  <c r="D113" i="28"/>
  <c r="E113" i="28"/>
  <c r="F113" i="28"/>
  <c r="G113" i="28"/>
  <c r="H113" i="28"/>
  <c r="I113" i="28"/>
  <c r="J113" i="28"/>
  <c r="C114" i="28"/>
  <c r="D114" i="28"/>
  <c r="E114" i="28"/>
  <c r="F114" i="28"/>
  <c r="G114" i="28"/>
  <c r="H114" i="28"/>
  <c r="I114" i="28"/>
  <c r="J114" i="28"/>
  <c r="C115" i="28"/>
  <c r="D115" i="28"/>
  <c r="E115" i="28"/>
  <c r="F115" i="28"/>
  <c r="G115" i="28"/>
  <c r="H115" i="28"/>
  <c r="I115" i="28"/>
  <c r="J115" i="28"/>
  <c r="C116" i="28"/>
  <c r="D116" i="28"/>
  <c r="E116" i="28"/>
  <c r="F116" i="28"/>
  <c r="G116" i="28"/>
  <c r="H116" i="28"/>
  <c r="I116" i="28"/>
  <c r="J116" i="28"/>
  <c r="C117" i="28"/>
  <c r="D117" i="28"/>
  <c r="E117" i="28"/>
  <c r="F117" i="28"/>
  <c r="G117" i="28"/>
  <c r="H117" i="28"/>
  <c r="I117" i="28"/>
  <c r="J117" i="28"/>
  <c r="C118" i="28"/>
  <c r="D118" i="28"/>
  <c r="E118" i="28"/>
  <c r="F118" i="28"/>
  <c r="G118" i="28"/>
  <c r="H118" i="28"/>
  <c r="I118" i="28"/>
  <c r="J118" i="28"/>
  <c r="C119" i="28"/>
  <c r="D119" i="28"/>
  <c r="E119" i="28"/>
  <c r="F119" i="28"/>
  <c r="G119" i="28"/>
  <c r="H119" i="28"/>
  <c r="I119" i="28"/>
  <c r="J119" i="28"/>
  <c r="C120" i="28"/>
  <c r="D120" i="28"/>
  <c r="E120" i="28"/>
  <c r="F120" i="28"/>
  <c r="G120" i="28"/>
  <c r="H120" i="28"/>
  <c r="I120" i="28"/>
  <c r="J120" i="28"/>
  <c r="C121" i="28"/>
  <c r="D121" i="28"/>
  <c r="E121" i="28"/>
  <c r="F121" i="28"/>
  <c r="G121" i="28"/>
  <c r="H121" i="28"/>
  <c r="I121" i="28"/>
  <c r="J121" i="28"/>
  <c r="C122" i="28"/>
  <c r="D122" i="28"/>
  <c r="E122" i="28"/>
  <c r="F122" i="28"/>
  <c r="G122" i="28"/>
  <c r="H122" i="28"/>
  <c r="I122" i="28"/>
  <c r="J122" i="28"/>
  <c r="C123" i="28"/>
  <c r="D123" i="28"/>
  <c r="E123" i="28"/>
  <c r="F123" i="28"/>
  <c r="G123" i="28"/>
  <c r="H123" i="28"/>
  <c r="I123" i="28"/>
  <c r="J123" i="28"/>
  <c r="C124" i="28"/>
  <c r="D124" i="28"/>
  <c r="E124" i="28"/>
  <c r="F124" i="28"/>
  <c r="G124" i="28"/>
  <c r="H124" i="28"/>
  <c r="I124" i="28"/>
  <c r="J124" i="28"/>
  <c r="C125" i="28"/>
  <c r="D125" i="28"/>
  <c r="E125" i="28"/>
  <c r="F125" i="28"/>
  <c r="G125" i="28"/>
  <c r="H125" i="28"/>
  <c r="I125" i="28"/>
  <c r="J125" i="28"/>
  <c r="C126" i="28"/>
  <c r="D126" i="28"/>
  <c r="E126" i="28"/>
  <c r="F126" i="28"/>
  <c r="G126" i="28"/>
  <c r="H126" i="28"/>
  <c r="I126" i="28"/>
  <c r="J126" i="28"/>
  <c r="C127" i="28"/>
  <c r="D127" i="28"/>
  <c r="E127" i="28"/>
  <c r="F127" i="28"/>
  <c r="G127" i="28"/>
  <c r="H127" i="28"/>
  <c r="I127" i="28"/>
  <c r="J127" i="28"/>
  <c r="C128" i="28"/>
  <c r="D128" i="28"/>
  <c r="E128" i="28"/>
  <c r="F128" i="28"/>
  <c r="G128" i="28"/>
  <c r="H128" i="28"/>
  <c r="I128" i="28"/>
  <c r="J128" i="28"/>
  <c r="C129" i="28"/>
  <c r="D129" i="28"/>
  <c r="E129" i="28"/>
  <c r="F129" i="28"/>
  <c r="G129" i="28"/>
  <c r="H129" i="28"/>
  <c r="I129" i="28"/>
  <c r="J129" i="28"/>
  <c r="C130" i="28"/>
  <c r="D130" i="28"/>
  <c r="E130" i="28"/>
  <c r="F130" i="28"/>
  <c r="G130" i="28"/>
  <c r="H130" i="28"/>
  <c r="I130" i="28"/>
  <c r="J130" i="28"/>
  <c r="C131" i="28"/>
  <c r="D131" i="28"/>
  <c r="E131" i="28"/>
  <c r="F131" i="28"/>
  <c r="G131" i="28"/>
  <c r="H131" i="28"/>
  <c r="I131" i="28"/>
  <c r="J131" i="28"/>
  <c r="C132" i="28"/>
  <c r="D132" i="28"/>
  <c r="E132" i="28"/>
  <c r="F132" i="28"/>
  <c r="G132" i="28"/>
  <c r="H132" i="28"/>
  <c r="I132" i="28"/>
  <c r="J132" i="28"/>
  <c r="C133" i="28"/>
  <c r="D133" i="28"/>
  <c r="E133" i="28"/>
  <c r="F133" i="28"/>
  <c r="G133" i="28"/>
  <c r="H133" i="28"/>
  <c r="I133" i="28"/>
  <c r="J133" i="28"/>
  <c r="C134" i="28"/>
  <c r="D134" i="28"/>
  <c r="E134" i="28"/>
  <c r="F134" i="28"/>
  <c r="G134" i="28"/>
  <c r="H134" i="28"/>
  <c r="I134" i="28"/>
  <c r="J134" i="28"/>
  <c r="C135" i="28"/>
  <c r="D135" i="28"/>
  <c r="E135" i="28"/>
  <c r="F135" i="28"/>
  <c r="G135" i="28"/>
  <c r="H135" i="28"/>
  <c r="I135" i="28"/>
  <c r="J135" i="28"/>
  <c r="C136" i="28"/>
  <c r="D136" i="28"/>
  <c r="E136" i="28"/>
  <c r="F136" i="28"/>
  <c r="G136" i="28"/>
  <c r="H136" i="28"/>
  <c r="I136" i="28"/>
  <c r="J136" i="28"/>
  <c r="C86" i="28"/>
  <c r="D86" i="28"/>
  <c r="E86" i="28"/>
  <c r="F86" i="28"/>
  <c r="G86" i="28"/>
  <c r="H86" i="28"/>
  <c r="I86" i="28"/>
  <c r="J86" i="28"/>
  <c r="C87" i="28"/>
  <c r="D87" i="28"/>
  <c r="E87" i="28"/>
  <c r="F87" i="28"/>
  <c r="G87" i="28"/>
  <c r="H87" i="28"/>
  <c r="I87" i="28"/>
  <c r="J87" i="28"/>
  <c r="C88" i="28"/>
  <c r="D88" i="28"/>
  <c r="E88" i="28"/>
  <c r="F88" i="28"/>
  <c r="G88" i="28"/>
  <c r="H88" i="28"/>
  <c r="I88" i="28"/>
  <c r="J88" i="28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J5" i="29"/>
  <c r="K5" i="29"/>
  <c r="D5" i="29"/>
  <c r="E5" i="29"/>
  <c r="F5" i="29"/>
  <c r="G5" i="29"/>
  <c r="H5" i="29"/>
  <c r="I5" i="29"/>
  <c r="D6" i="29"/>
  <c r="E6" i="29"/>
  <c r="F6" i="29"/>
  <c r="G6" i="29"/>
  <c r="H6" i="29"/>
  <c r="I6" i="29"/>
  <c r="J6" i="29"/>
  <c r="D7" i="29"/>
  <c r="E7" i="29"/>
  <c r="F7" i="29"/>
  <c r="G7" i="29"/>
  <c r="H7" i="29"/>
  <c r="I7" i="29"/>
  <c r="J7" i="29"/>
  <c r="D8" i="29"/>
  <c r="E8" i="29"/>
  <c r="F8" i="29"/>
  <c r="G8" i="29"/>
  <c r="H8" i="29"/>
  <c r="I8" i="29"/>
  <c r="J8" i="29"/>
  <c r="D9" i="29"/>
  <c r="E9" i="29"/>
  <c r="F9" i="29"/>
  <c r="G9" i="29"/>
  <c r="H9" i="29"/>
  <c r="I9" i="29"/>
  <c r="J9" i="29"/>
  <c r="D10" i="29"/>
  <c r="E10" i="29"/>
  <c r="F10" i="29"/>
  <c r="G10" i="29"/>
  <c r="H10" i="29"/>
  <c r="I10" i="29"/>
  <c r="J10" i="29"/>
  <c r="D11" i="29"/>
  <c r="E11" i="29"/>
  <c r="F11" i="29"/>
  <c r="G11" i="29"/>
  <c r="H11" i="29"/>
  <c r="I11" i="29"/>
  <c r="J11" i="29"/>
  <c r="D12" i="29"/>
  <c r="E12" i="29"/>
  <c r="F12" i="29"/>
  <c r="G12" i="29"/>
  <c r="H12" i="29"/>
  <c r="I12" i="29"/>
  <c r="J12" i="29"/>
  <c r="D13" i="29"/>
  <c r="E13" i="29"/>
  <c r="F13" i="29"/>
  <c r="G13" i="29"/>
  <c r="H13" i="29"/>
  <c r="I13" i="29"/>
  <c r="J13" i="29"/>
  <c r="D14" i="29"/>
  <c r="E14" i="29"/>
  <c r="F14" i="29"/>
  <c r="G14" i="29"/>
  <c r="H14" i="29"/>
  <c r="I14" i="29"/>
  <c r="J14" i="29"/>
  <c r="D15" i="29"/>
  <c r="E15" i="29"/>
  <c r="F15" i="29"/>
  <c r="G15" i="29"/>
  <c r="H15" i="29"/>
  <c r="I15" i="29"/>
  <c r="J15" i="29"/>
  <c r="D16" i="29"/>
  <c r="E16" i="29"/>
  <c r="F16" i="29"/>
  <c r="G16" i="29"/>
  <c r="H16" i="29"/>
  <c r="I16" i="29"/>
  <c r="J16" i="29"/>
  <c r="D17" i="29"/>
  <c r="E17" i="29"/>
  <c r="F17" i="29"/>
  <c r="G17" i="29"/>
  <c r="H17" i="29"/>
  <c r="I17" i="29"/>
  <c r="J17" i="29"/>
  <c r="D18" i="29"/>
  <c r="E18" i="29"/>
  <c r="F18" i="29"/>
  <c r="G18" i="29"/>
  <c r="H18" i="29"/>
  <c r="I18" i="29"/>
  <c r="J18" i="29"/>
  <c r="D19" i="29"/>
  <c r="E19" i="29"/>
  <c r="F19" i="29"/>
  <c r="G19" i="29"/>
  <c r="H19" i="29"/>
  <c r="I19" i="29"/>
  <c r="J19" i="29"/>
  <c r="D20" i="29"/>
  <c r="E20" i="29"/>
  <c r="F20" i="29"/>
  <c r="G20" i="29"/>
  <c r="H20" i="29"/>
  <c r="I20" i="29"/>
  <c r="J20" i="29"/>
  <c r="D21" i="29"/>
  <c r="E21" i="29"/>
  <c r="F21" i="29"/>
  <c r="G21" i="29"/>
  <c r="H21" i="29"/>
  <c r="I21" i="29"/>
  <c r="J21" i="29"/>
  <c r="D22" i="29"/>
  <c r="E22" i="29"/>
  <c r="F22" i="29"/>
  <c r="G22" i="29"/>
  <c r="H22" i="29"/>
  <c r="I22" i="29"/>
  <c r="J22" i="29"/>
  <c r="D23" i="29"/>
  <c r="E23" i="29"/>
  <c r="F23" i="29"/>
  <c r="G23" i="29"/>
  <c r="H23" i="29"/>
  <c r="I23" i="29"/>
  <c r="J23" i="29"/>
  <c r="D24" i="29"/>
  <c r="E24" i="29"/>
  <c r="F24" i="29"/>
  <c r="G24" i="29"/>
  <c r="H24" i="29"/>
  <c r="I24" i="29"/>
  <c r="J24" i="29"/>
  <c r="D25" i="29"/>
  <c r="E25" i="29"/>
  <c r="F25" i="29"/>
  <c r="G25" i="29"/>
  <c r="H25" i="29"/>
  <c r="I25" i="29"/>
  <c r="J25" i="29"/>
  <c r="D26" i="29"/>
  <c r="E26" i="29"/>
  <c r="F26" i="29"/>
  <c r="G26" i="29"/>
  <c r="H26" i="29"/>
  <c r="I26" i="29"/>
  <c r="J26" i="29"/>
  <c r="D27" i="29"/>
  <c r="E27" i="29"/>
  <c r="F27" i="29"/>
  <c r="G27" i="29"/>
  <c r="H27" i="29"/>
  <c r="I27" i="29"/>
  <c r="J27" i="29"/>
  <c r="D28" i="29"/>
  <c r="E28" i="29"/>
  <c r="F28" i="29"/>
  <c r="G28" i="29"/>
  <c r="H28" i="29"/>
  <c r="I28" i="29"/>
  <c r="J28" i="29"/>
  <c r="D29" i="29"/>
  <c r="E29" i="29"/>
  <c r="F29" i="29"/>
  <c r="G29" i="29"/>
  <c r="H29" i="29"/>
  <c r="I29" i="29"/>
  <c r="J29" i="29"/>
  <c r="D30" i="29"/>
  <c r="E30" i="29"/>
  <c r="F30" i="29"/>
  <c r="G30" i="29"/>
  <c r="H30" i="29"/>
  <c r="I30" i="29"/>
  <c r="J30" i="29"/>
  <c r="D31" i="29"/>
  <c r="E31" i="29"/>
  <c r="F31" i="29"/>
  <c r="G31" i="29"/>
  <c r="H31" i="29"/>
  <c r="I31" i="29"/>
  <c r="J31" i="29"/>
  <c r="D32" i="29"/>
  <c r="E32" i="29"/>
  <c r="F32" i="29"/>
  <c r="G32" i="29"/>
  <c r="H32" i="29"/>
  <c r="I32" i="29"/>
  <c r="J32" i="29"/>
  <c r="D33" i="29"/>
  <c r="E33" i="29"/>
  <c r="F33" i="29"/>
  <c r="G33" i="29"/>
  <c r="H33" i="29"/>
  <c r="I33" i="29"/>
  <c r="J33" i="29"/>
  <c r="D34" i="29"/>
  <c r="E34" i="29"/>
  <c r="F34" i="29"/>
  <c r="G34" i="29"/>
  <c r="H34" i="29"/>
  <c r="I34" i="29"/>
  <c r="J34" i="29"/>
  <c r="D35" i="29"/>
  <c r="E35" i="29"/>
  <c r="F35" i="29"/>
  <c r="G35" i="29"/>
  <c r="H35" i="29"/>
  <c r="I35" i="29"/>
  <c r="J35" i="29"/>
  <c r="D36" i="29"/>
  <c r="E36" i="29"/>
  <c r="F36" i="29"/>
  <c r="G36" i="29"/>
  <c r="H36" i="29"/>
  <c r="I36" i="29"/>
  <c r="J36" i="29"/>
  <c r="D37" i="29"/>
  <c r="E37" i="29"/>
  <c r="F37" i="29"/>
  <c r="G37" i="29"/>
  <c r="H37" i="29"/>
  <c r="I37" i="29"/>
  <c r="J37" i="29"/>
  <c r="D38" i="29"/>
  <c r="E38" i="29"/>
  <c r="F38" i="29"/>
  <c r="G38" i="29"/>
  <c r="H38" i="29"/>
  <c r="I38" i="29"/>
  <c r="J38" i="29"/>
  <c r="D39" i="29"/>
  <c r="E39" i="29"/>
  <c r="F39" i="29"/>
  <c r="G39" i="29"/>
  <c r="H39" i="29"/>
  <c r="I39" i="29"/>
  <c r="J39" i="29"/>
  <c r="D40" i="29"/>
  <c r="E40" i="29"/>
  <c r="F40" i="29"/>
  <c r="G40" i="29"/>
  <c r="H40" i="29"/>
  <c r="I40" i="29"/>
  <c r="J40" i="29"/>
  <c r="D41" i="29"/>
  <c r="E41" i="29"/>
  <c r="F41" i="29"/>
  <c r="G41" i="29"/>
  <c r="H41" i="29"/>
  <c r="I41" i="29"/>
  <c r="J41" i="29"/>
  <c r="D42" i="29"/>
  <c r="E42" i="29"/>
  <c r="F42" i="29"/>
  <c r="G42" i="29"/>
  <c r="H42" i="29"/>
  <c r="I42" i="29"/>
  <c r="J42" i="29"/>
  <c r="D43" i="29"/>
  <c r="E43" i="29"/>
  <c r="F43" i="29"/>
  <c r="G43" i="29"/>
  <c r="H43" i="29"/>
  <c r="I43" i="29"/>
  <c r="J43" i="29"/>
  <c r="D44" i="29"/>
  <c r="E44" i="29"/>
  <c r="F44" i="29"/>
  <c r="G44" i="29"/>
  <c r="H44" i="29"/>
  <c r="I44" i="29"/>
  <c r="J44" i="29"/>
  <c r="D45" i="29"/>
  <c r="E45" i="29"/>
  <c r="F45" i="29"/>
  <c r="G45" i="29"/>
  <c r="H45" i="29"/>
  <c r="I45" i="29"/>
  <c r="J45" i="29"/>
  <c r="D46" i="29"/>
  <c r="E46" i="29"/>
  <c r="F46" i="29"/>
  <c r="G46" i="29"/>
  <c r="H46" i="29"/>
  <c r="I46" i="29"/>
  <c r="J46" i="29"/>
  <c r="D47" i="29"/>
  <c r="E47" i="29"/>
  <c r="F47" i="29"/>
  <c r="G47" i="29"/>
  <c r="H47" i="29"/>
  <c r="I47" i="29"/>
  <c r="J47" i="29"/>
  <c r="D48" i="29"/>
  <c r="E48" i="29"/>
  <c r="F48" i="29"/>
  <c r="G48" i="29"/>
  <c r="H48" i="29"/>
  <c r="I48" i="29"/>
  <c r="J48" i="29"/>
  <c r="D49" i="29"/>
  <c r="E49" i="29"/>
  <c r="F49" i="29"/>
  <c r="G49" i="29"/>
  <c r="H49" i="29"/>
  <c r="I49" i="29"/>
  <c r="J49" i="29"/>
  <c r="D50" i="29"/>
  <c r="E50" i="29"/>
  <c r="F50" i="29"/>
  <c r="G50" i="29"/>
  <c r="H50" i="29"/>
  <c r="I50" i="29"/>
  <c r="J50" i="29"/>
  <c r="D51" i="29"/>
  <c r="E51" i="29"/>
  <c r="F51" i="29"/>
  <c r="G51" i="29"/>
  <c r="H51" i="29"/>
  <c r="I51" i="29"/>
  <c r="J51" i="29"/>
  <c r="D52" i="29"/>
  <c r="E52" i="29"/>
  <c r="F52" i="29"/>
  <c r="G52" i="29"/>
  <c r="H52" i="29"/>
  <c r="I52" i="29"/>
  <c r="J52" i="29"/>
  <c r="D53" i="29"/>
  <c r="E53" i="29"/>
  <c r="F53" i="29"/>
  <c r="G53" i="29"/>
  <c r="H53" i="29"/>
  <c r="I53" i="29"/>
  <c r="J53" i="29"/>
  <c r="D54" i="29"/>
  <c r="E54" i="29"/>
  <c r="F54" i="29"/>
  <c r="G54" i="29"/>
  <c r="H54" i="29"/>
  <c r="I54" i="29"/>
  <c r="J54" i="29"/>
  <c r="D55" i="29"/>
  <c r="E55" i="29"/>
  <c r="F55" i="29"/>
  <c r="G55" i="29"/>
  <c r="H55" i="29"/>
  <c r="I55" i="29"/>
  <c r="J55" i="29"/>
  <c r="D56" i="29"/>
  <c r="E56" i="29"/>
  <c r="F56" i="29"/>
  <c r="G56" i="29"/>
  <c r="H56" i="29"/>
  <c r="I56" i="29"/>
  <c r="J56" i="29"/>
  <c r="D57" i="29"/>
  <c r="E57" i="29"/>
  <c r="F57" i="29"/>
  <c r="G57" i="29"/>
  <c r="H57" i="29"/>
  <c r="I57" i="29"/>
  <c r="J57" i="29"/>
  <c r="D58" i="29"/>
  <c r="E58" i="29"/>
  <c r="F58" i="29"/>
  <c r="G58" i="29"/>
  <c r="H58" i="29"/>
  <c r="I58" i="29"/>
  <c r="J58" i="29"/>
  <c r="D59" i="29"/>
  <c r="E59" i="29"/>
  <c r="F59" i="29"/>
  <c r="G59" i="29"/>
  <c r="H59" i="29"/>
  <c r="I59" i="29"/>
  <c r="J59" i="29"/>
  <c r="D60" i="29"/>
  <c r="E60" i="29"/>
  <c r="F60" i="29"/>
  <c r="G60" i="29"/>
  <c r="H60" i="29"/>
  <c r="I60" i="29"/>
  <c r="J60" i="29"/>
  <c r="D61" i="29"/>
  <c r="E61" i="29"/>
  <c r="F61" i="29"/>
  <c r="G61" i="29"/>
  <c r="H61" i="29"/>
  <c r="I61" i="29"/>
  <c r="J61" i="29"/>
  <c r="D62" i="29"/>
  <c r="E62" i="29"/>
  <c r="F62" i="29"/>
  <c r="G62" i="29"/>
  <c r="H62" i="29"/>
  <c r="I62" i="29"/>
  <c r="J62" i="29"/>
  <c r="D63" i="29"/>
  <c r="E63" i="29"/>
  <c r="F63" i="29"/>
  <c r="G63" i="29"/>
  <c r="H63" i="29"/>
  <c r="I63" i="29"/>
  <c r="J63" i="29"/>
  <c r="D64" i="29"/>
  <c r="E64" i="29"/>
  <c r="F64" i="29"/>
  <c r="G64" i="29"/>
  <c r="H64" i="29"/>
  <c r="I64" i="29"/>
  <c r="J64" i="29"/>
  <c r="D65" i="29"/>
  <c r="E65" i="29"/>
  <c r="F65" i="29"/>
  <c r="G65" i="29"/>
  <c r="H65" i="29"/>
  <c r="I65" i="29"/>
  <c r="J65" i="29"/>
  <c r="D66" i="29"/>
  <c r="E66" i="29"/>
  <c r="F66" i="29"/>
  <c r="G66" i="29"/>
  <c r="H66" i="29"/>
  <c r="I66" i="29"/>
  <c r="J66" i="29"/>
  <c r="D67" i="29"/>
  <c r="E67" i="29"/>
  <c r="F67" i="29"/>
  <c r="G67" i="29"/>
  <c r="H67" i="29"/>
  <c r="I67" i="29"/>
  <c r="J67" i="29"/>
  <c r="D68" i="29"/>
  <c r="E68" i="29"/>
  <c r="F68" i="29"/>
  <c r="G68" i="29"/>
  <c r="H68" i="29"/>
  <c r="I68" i="29"/>
  <c r="J68" i="29"/>
  <c r="D69" i="29"/>
  <c r="E69" i="29"/>
  <c r="F69" i="29"/>
  <c r="G69" i="29"/>
  <c r="H69" i="29"/>
  <c r="I69" i="29"/>
  <c r="J69" i="29"/>
  <c r="D70" i="29"/>
  <c r="E70" i="29"/>
  <c r="F70" i="29"/>
  <c r="G70" i="29"/>
  <c r="H70" i="29"/>
  <c r="I70" i="29"/>
  <c r="J70" i="29"/>
  <c r="D71" i="29"/>
  <c r="E71" i="29"/>
  <c r="F71" i="29"/>
  <c r="G71" i="29"/>
  <c r="H71" i="29"/>
  <c r="I71" i="29"/>
  <c r="J71" i="29"/>
  <c r="D72" i="29"/>
  <c r="E72" i="29"/>
  <c r="F72" i="29"/>
  <c r="G72" i="29"/>
  <c r="H72" i="29"/>
  <c r="I72" i="29"/>
  <c r="J72" i="29"/>
  <c r="D73" i="29"/>
  <c r="E73" i="29"/>
  <c r="F73" i="29"/>
  <c r="G73" i="29"/>
  <c r="H73" i="29"/>
  <c r="I73" i="29"/>
  <c r="J73" i="29"/>
  <c r="D74" i="29"/>
  <c r="E74" i="29"/>
  <c r="F74" i="29"/>
  <c r="G74" i="29"/>
  <c r="H74" i="29"/>
  <c r="I74" i="29"/>
  <c r="J74" i="29"/>
  <c r="D75" i="29"/>
  <c r="E75" i="29"/>
  <c r="F75" i="29"/>
  <c r="G75" i="29"/>
  <c r="H75" i="29"/>
  <c r="I75" i="29"/>
  <c r="J75" i="29"/>
  <c r="D76" i="29"/>
  <c r="E76" i="29"/>
  <c r="F76" i="29"/>
  <c r="G76" i="29"/>
  <c r="H76" i="29"/>
  <c r="I76" i="29"/>
  <c r="J76" i="29"/>
  <c r="D77" i="29"/>
  <c r="E77" i="29"/>
  <c r="F77" i="29"/>
  <c r="G77" i="29"/>
  <c r="H77" i="29"/>
  <c r="I77" i="29"/>
  <c r="J77" i="29"/>
  <c r="D78" i="29"/>
  <c r="E78" i="29"/>
  <c r="F78" i="29"/>
  <c r="G78" i="29"/>
  <c r="H78" i="29"/>
  <c r="I78" i="29"/>
  <c r="J78" i="29"/>
  <c r="D79" i="29"/>
  <c r="E79" i="29"/>
  <c r="F79" i="29"/>
  <c r="G79" i="29"/>
  <c r="H79" i="29"/>
  <c r="I79" i="29"/>
  <c r="J79" i="29"/>
  <c r="D80" i="29"/>
  <c r="E80" i="29"/>
  <c r="F80" i="29"/>
  <c r="G80" i="29"/>
  <c r="H80" i="29"/>
  <c r="I80" i="29"/>
  <c r="J80" i="29"/>
  <c r="D81" i="29"/>
  <c r="E81" i="29"/>
  <c r="F81" i="29"/>
  <c r="G81" i="29"/>
  <c r="H81" i="29"/>
  <c r="I81" i="29"/>
  <c r="J81" i="29"/>
  <c r="D82" i="29"/>
  <c r="E82" i="29"/>
  <c r="F82" i="29"/>
  <c r="G82" i="29"/>
  <c r="H82" i="29"/>
  <c r="I82" i="29"/>
  <c r="J82" i="29"/>
  <c r="D83" i="29"/>
  <c r="E83" i="29"/>
  <c r="F83" i="29"/>
  <c r="G83" i="29"/>
  <c r="H83" i="29"/>
  <c r="I83" i="29"/>
  <c r="J83" i="29"/>
  <c r="D84" i="29"/>
  <c r="E84" i="29"/>
  <c r="F84" i="29"/>
  <c r="G84" i="29"/>
  <c r="H84" i="29"/>
  <c r="I84" i="29"/>
  <c r="J84" i="29"/>
  <c r="D85" i="29"/>
  <c r="E85" i="29"/>
  <c r="F85" i="29"/>
  <c r="G85" i="29"/>
  <c r="H85" i="29"/>
  <c r="I85" i="29"/>
  <c r="J8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5" i="29"/>
  <c r="W30" i="26"/>
  <c r="C9" i="28"/>
  <c r="D9" i="28"/>
  <c r="E9" i="28"/>
  <c r="F9" i="28"/>
  <c r="G9" i="28"/>
  <c r="H9" i="28"/>
  <c r="I9" i="28"/>
  <c r="J9" i="28"/>
  <c r="C10" i="28"/>
  <c r="D10" i="28"/>
  <c r="E10" i="28"/>
  <c r="F10" i="28"/>
  <c r="G10" i="28"/>
  <c r="H10" i="28"/>
  <c r="I10" i="28"/>
  <c r="J10" i="28"/>
  <c r="C11" i="28"/>
  <c r="D11" i="28"/>
  <c r="E11" i="28"/>
  <c r="F11" i="28"/>
  <c r="G11" i="28"/>
  <c r="H11" i="28"/>
  <c r="I11" i="28"/>
  <c r="J11" i="28"/>
  <c r="C12" i="28"/>
  <c r="D12" i="28"/>
  <c r="E12" i="28"/>
  <c r="F12" i="28"/>
  <c r="G12" i="28"/>
  <c r="H12" i="28"/>
  <c r="I12" i="28"/>
  <c r="J12" i="28"/>
  <c r="C13" i="28"/>
  <c r="D13" i="28"/>
  <c r="E13" i="28"/>
  <c r="F13" i="28"/>
  <c r="G13" i="28"/>
  <c r="H13" i="28"/>
  <c r="I13" i="28"/>
  <c r="J13" i="28"/>
  <c r="C14" i="28"/>
  <c r="D14" i="28"/>
  <c r="E14" i="28"/>
  <c r="F14" i="28"/>
  <c r="G14" i="28"/>
  <c r="H14" i="28"/>
  <c r="I14" i="28"/>
  <c r="J14" i="28"/>
  <c r="C15" i="28"/>
  <c r="D15" i="28"/>
  <c r="E15" i="28"/>
  <c r="F15" i="28"/>
  <c r="G15" i="28"/>
  <c r="H15" i="28"/>
  <c r="I15" i="28"/>
  <c r="J15" i="28"/>
  <c r="C16" i="28"/>
  <c r="D16" i="28"/>
  <c r="E16" i="28"/>
  <c r="F16" i="28"/>
  <c r="G16" i="28"/>
  <c r="H16" i="28"/>
  <c r="I16" i="28"/>
  <c r="J16" i="28"/>
  <c r="C17" i="28"/>
  <c r="D17" i="28"/>
  <c r="E17" i="28"/>
  <c r="F17" i="28"/>
  <c r="G17" i="28"/>
  <c r="H17" i="28"/>
  <c r="I17" i="28"/>
  <c r="J17" i="28"/>
  <c r="C18" i="28"/>
  <c r="D18" i="28"/>
  <c r="E18" i="28"/>
  <c r="F18" i="28"/>
  <c r="G18" i="28"/>
  <c r="H18" i="28"/>
  <c r="I18" i="28"/>
  <c r="J18" i="28"/>
  <c r="C19" i="28"/>
  <c r="D19" i="28"/>
  <c r="E19" i="28"/>
  <c r="F19" i="28"/>
  <c r="G19" i="28"/>
  <c r="H19" i="28"/>
  <c r="I19" i="28"/>
  <c r="J19" i="28"/>
  <c r="C20" i="28"/>
  <c r="D20" i="28"/>
  <c r="E20" i="28"/>
  <c r="F20" i="28"/>
  <c r="G20" i="28"/>
  <c r="H20" i="28"/>
  <c r="I20" i="28"/>
  <c r="J20" i="28"/>
  <c r="C21" i="28"/>
  <c r="D21" i="28"/>
  <c r="E21" i="28"/>
  <c r="F21" i="28"/>
  <c r="G21" i="28"/>
  <c r="H21" i="28"/>
  <c r="I21" i="28"/>
  <c r="J21" i="28"/>
  <c r="C22" i="28"/>
  <c r="D22" i="28"/>
  <c r="E22" i="28"/>
  <c r="F22" i="28"/>
  <c r="G22" i="28"/>
  <c r="H22" i="28"/>
  <c r="I22" i="28"/>
  <c r="J22" i="28"/>
  <c r="C23" i="28"/>
  <c r="D23" i="28"/>
  <c r="E23" i="28"/>
  <c r="F23" i="28"/>
  <c r="G23" i="28"/>
  <c r="H23" i="28"/>
  <c r="I23" i="28"/>
  <c r="J23" i="28"/>
  <c r="C24" i="28"/>
  <c r="D24" i="28"/>
  <c r="E24" i="28"/>
  <c r="F24" i="28"/>
  <c r="G24" i="28"/>
  <c r="H24" i="28"/>
  <c r="I24" i="28"/>
  <c r="J24" i="28"/>
  <c r="C25" i="28"/>
  <c r="D25" i="28"/>
  <c r="E25" i="28"/>
  <c r="F25" i="28"/>
  <c r="G25" i="28"/>
  <c r="H25" i="28"/>
  <c r="I25" i="28"/>
  <c r="J25" i="28"/>
  <c r="C26" i="28"/>
  <c r="D26" i="28"/>
  <c r="E26" i="28"/>
  <c r="F26" i="28"/>
  <c r="G26" i="28"/>
  <c r="H26" i="28"/>
  <c r="I26" i="28"/>
  <c r="J26" i="28"/>
  <c r="C27" i="28"/>
  <c r="D27" i="28"/>
  <c r="E27" i="28"/>
  <c r="F27" i="28"/>
  <c r="G27" i="28"/>
  <c r="H27" i="28"/>
  <c r="I27" i="28"/>
  <c r="J27" i="28"/>
  <c r="C28" i="28"/>
  <c r="D28" i="28"/>
  <c r="E28" i="28"/>
  <c r="F28" i="28"/>
  <c r="G28" i="28"/>
  <c r="H28" i="28"/>
  <c r="I28" i="28"/>
  <c r="J28" i="28"/>
  <c r="C29" i="28"/>
  <c r="D29" i="28"/>
  <c r="E29" i="28"/>
  <c r="F29" i="28"/>
  <c r="G29" i="28"/>
  <c r="H29" i="28"/>
  <c r="I29" i="28"/>
  <c r="J29" i="28"/>
  <c r="C30" i="28"/>
  <c r="D30" i="28"/>
  <c r="E30" i="28"/>
  <c r="F30" i="28"/>
  <c r="G30" i="28"/>
  <c r="H30" i="28"/>
  <c r="I30" i="28"/>
  <c r="J30" i="28"/>
  <c r="C31" i="28"/>
  <c r="D31" i="28"/>
  <c r="E31" i="28"/>
  <c r="F31" i="28"/>
  <c r="G31" i="28"/>
  <c r="H31" i="28"/>
  <c r="I31" i="28"/>
  <c r="J31" i="28"/>
  <c r="C32" i="28"/>
  <c r="D32" i="28"/>
  <c r="E32" i="28"/>
  <c r="F32" i="28"/>
  <c r="G32" i="28"/>
  <c r="H32" i="28"/>
  <c r="I32" i="28"/>
  <c r="J32" i="28"/>
  <c r="C33" i="28"/>
  <c r="D33" i="28"/>
  <c r="E33" i="28"/>
  <c r="F33" i="28"/>
  <c r="G33" i="28"/>
  <c r="H33" i="28"/>
  <c r="I33" i="28"/>
  <c r="J33" i="28"/>
  <c r="C34" i="28"/>
  <c r="D34" i="28"/>
  <c r="E34" i="28"/>
  <c r="F34" i="28"/>
  <c r="G34" i="28"/>
  <c r="H34" i="28"/>
  <c r="I34" i="28"/>
  <c r="J34" i="28"/>
  <c r="C35" i="28"/>
  <c r="D35" i="28"/>
  <c r="E35" i="28"/>
  <c r="F35" i="28"/>
  <c r="G35" i="28"/>
  <c r="H35" i="28"/>
  <c r="I35" i="28"/>
  <c r="J35" i="28"/>
  <c r="C36" i="28"/>
  <c r="D36" i="28"/>
  <c r="E36" i="28"/>
  <c r="F36" i="28"/>
  <c r="G36" i="28"/>
  <c r="H36" i="28"/>
  <c r="I36" i="28"/>
  <c r="J36" i="28"/>
  <c r="C37" i="28"/>
  <c r="D37" i="28"/>
  <c r="E37" i="28"/>
  <c r="F37" i="28"/>
  <c r="G37" i="28"/>
  <c r="H37" i="28"/>
  <c r="I37" i="28"/>
  <c r="J37" i="28"/>
  <c r="C38" i="28"/>
  <c r="D38" i="28"/>
  <c r="E38" i="28"/>
  <c r="F38" i="28"/>
  <c r="G38" i="28"/>
  <c r="H38" i="28"/>
  <c r="I38" i="28"/>
  <c r="J38" i="28"/>
  <c r="C39" i="28"/>
  <c r="D39" i="28"/>
  <c r="E39" i="28"/>
  <c r="F39" i="28"/>
  <c r="G39" i="28"/>
  <c r="H39" i="28"/>
  <c r="I39" i="28"/>
  <c r="J39" i="28"/>
  <c r="C40" i="28"/>
  <c r="D40" i="28"/>
  <c r="E40" i="28"/>
  <c r="F40" i="28"/>
  <c r="G40" i="28"/>
  <c r="H40" i="28"/>
  <c r="I40" i="28"/>
  <c r="J40" i="28"/>
  <c r="C41" i="28"/>
  <c r="D41" i="28"/>
  <c r="E41" i="28"/>
  <c r="F41" i="28"/>
  <c r="G41" i="28"/>
  <c r="H41" i="28"/>
  <c r="I41" i="28"/>
  <c r="J41" i="28"/>
  <c r="C42" i="28"/>
  <c r="D42" i="28"/>
  <c r="E42" i="28"/>
  <c r="F42" i="28"/>
  <c r="G42" i="28"/>
  <c r="H42" i="28"/>
  <c r="I42" i="28"/>
  <c r="J42" i="28"/>
  <c r="C43" i="28"/>
  <c r="D43" i="28"/>
  <c r="E43" i="28"/>
  <c r="F43" i="28"/>
  <c r="G43" i="28"/>
  <c r="H43" i="28"/>
  <c r="I43" i="28"/>
  <c r="J43" i="28"/>
  <c r="C44" i="28"/>
  <c r="D44" i="28"/>
  <c r="E44" i="28"/>
  <c r="F44" i="28"/>
  <c r="G44" i="28"/>
  <c r="H44" i="28"/>
  <c r="I44" i="28"/>
  <c r="J44" i="28"/>
  <c r="C45" i="28"/>
  <c r="D45" i="28"/>
  <c r="E45" i="28"/>
  <c r="F45" i="28"/>
  <c r="G45" i="28"/>
  <c r="H45" i="28"/>
  <c r="I45" i="28"/>
  <c r="J45" i="28"/>
  <c r="C46" i="28"/>
  <c r="D46" i="28"/>
  <c r="E46" i="28"/>
  <c r="F46" i="28"/>
  <c r="G46" i="28"/>
  <c r="H46" i="28"/>
  <c r="I46" i="28"/>
  <c r="J46" i="28"/>
  <c r="C47" i="28"/>
  <c r="D47" i="28"/>
  <c r="E47" i="28"/>
  <c r="F47" i="28"/>
  <c r="G47" i="28"/>
  <c r="H47" i="28"/>
  <c r="I47" i="28"/>
  <c r="J47" i="28"/>
  <c r="C48" i="28"/>
  <c r="D48" i="28"/>
  <c r="E48" i="28"/>
  <c r="F48" i="28"/>
  <c r="G48" i="28"/>
  <c r="H48" i="28"/>
  <c r="I48" i="28"/>
  <c r="J48" i="28"/>
  <c r="C49" i="28"/>
  <c r="D49" i="28"/>
  <c r="E49" i="28"/>
  <c r="F49" i="28"/>
  <c r="G49" i="28"/>
  <c r="H49" i="28"/>
  <c r="I49" i="28"/>
  <c r="J49" i="28"/>
  <c r="C50" i="28"/>
  <c r="D50" i="28"/>
  <c r="E50" i="28"/>
  <c r="F50" i="28"/>
  <c r="G50" i="28"/>
  <c r="H50" i="28"/>
  <c r="I50" i="28"/>
  <c r="J50" i="28"/>
  <c r="C51" i="28"/>
  <c r="D51" i="28"/>
  <c r="E51" i="28"/>
  <c r="F51" i="28"/>
  <c r="G51" i="28"/>
  <c r="H51" i="28"/>
  <c r="I51" i="28"/>
  <c r="J51" i="28"/>
  <c r="C52" i="28"/>
  <c r="D52" i="28"/>
  <c r="E52" i="28"/>
  <c r="F52" i="28"/>
  <c r="G52" i="28"/>
  <c r="H52" i="28"/>
  <c r="I52" i="28"/>
  <c r="J52" i="28"/>
  <c r="C53" i="28"/>
  <c r="D53" i="28"/>
  <c r="E53" i="28"/>
  <c r="F53" i="28"/>
  <c r="G53" i="28"/>
  <c r="H53" i="28"/>
  <c r="I53" i="28"/>
  <c r="J53" i="28"/>
  <c r="C54" i="28"/>
  <c r="D54" i="28"/>
  <c r="E54" i="28"/>
  <c r="F54" i="28"/>
  <c r="G54" i="28"/>
  <c r="H54" i="28"/>
  <c r="I54" i="28"/>
  <c r="J54" i="28"/>
  <c r="C55" i="28"/>
  <c r="D55" i="28"/>
  <c r="E55" i="28"/>
  <c r="F55" i="28"/>
  <c r="G55" i="28"/>
  <c r="H55" i="28"/>
  <c r="I55" i="28"/>
  <c r="J55" i="28"/>
  <c r="C56" i="28"/>
  <c r="D56" i="28"/>
  <c r="E56" i="28"/>
  <c r="F56" i="28"/>
  <c r="G56" i="28"/>
  <c r="H56" i="28"/>
  <c r="I56" i="28"/>
  <c r="J56" i="28"/>
  <c r="C57" i="28"/>
  <c r="D57" i="28"/>
  <c r="E57" i="28"/>
  <c r="F57" i="28"/>
  <c r="G57" i="28"/>
  <c r="H57" i="28"/>
  <c r="I57" i="28"/>
  <c r="J57" i="28"/>
  <c r="C58" i="28"/>
  <c r="D58" i="28"/>
  <c r="E58" i="28"/>
  <c r="F58" i="28"/>
  <c r="G58" i="28"/>
  <c r="H58" i="28"/>
  <c r="I58" i="28"/>
  <c r="J58" i="28"/>
  <c r="C59" i="28"/>
  <c r="D59" i="28"/>
  <c r="E59" i="28"/>
  <c r="F59" i="28"/>
  <c r="G59" i="28"/>
  <c r="H59" i="28"/>
  <c r="I59" i="28"/>
  <c r="J59" i="28"/>
  <c r="C60" i="28"/>
  <c r="D60" i="28"/>
  <c r="E60" i="28"/>
  <c r="F60" i="28"/>
  <c r="G60" i="28"/>
  <c r="H60" i="28"/>
  <c r="I60" i="28"/>
  <c r="J60" i="28"/>
  <c r="C61" i="28"/>
  <c r="D61" i="28"/>
  <c r="E61" i="28"/>
  <c r="F61" i="28"/>
  <c r="G61" i="28"/>
  <c r="H61" i="28"/>
  <c r="I61" i="28"/>
  <c r="J61" i="28"/>
  <c r="C62" i="28"/>
  <c r="D62" i="28"/>
  <c r="E62" i="28"/>
  <c r="F62" i="28"/>
  <c r="G62" i="28"/>
  <c r="H62" i="28"/>
  <c r="I62" i="28"/>
  <c r="J62" i="28"/>
  <c r="C63" i="28"/>
  <c r="D63" i="28"/>
  <c r="E63" i="28"/>
  <c r="F63" i="28"/>
  <c r="G63" i="28"/>
  <c r="H63" i="28"/>
  <c r="I63" i="28"/>
  <c r="J63" i="28"/>
  <c r="C64" i="28"/>
  <c r="D64" i="28"/>
  <c r="E64" i="28"/>
  <c r="F64" i="28"/>
  <c r="G64" i="28"/>
  <c r="H64" i="28"/>
  <c r="I64" i="28"/>
  <c r="J64" i="28"/>
  <c r="C65" i="28"/>
  <c r="D65" i="28"/>
  <c r="E65" i="28"/>
  <c r="F65" i="28"/>
  <c r="G65" i="28"/>
  <c r="H65" i="28"/>
  <c r="I65" i="28"/>
  <c r="J65" i="28"/>
  <c r="C66" i="28"/>
  <c r="D66" i="28"/>
  <c r="E66" i="28"/>
  <c r="F66" i="28"/>
  <c r="G66" i="28"/>
  <c r="H66" i="28"/>
  <c r="I66" i="28"/>
  <c r="J66" i="28"/>
  <c r="C67" i="28"/>
  <c r="D67" i="28"/>
  <c r="E67" i="28"/>
  <c r="F67" i="28"/>
  <c r="G67" i="28"/>
  <c r="H67" i="28"/>
  <c r="I67" i="28"/>
  <c r="J67" i="28"/>
  <c r="C68" i="28"/>
  <c r="D68" i="28"/>
  <c r="E68" i="28"/>
  <c r="F68" i="28"/>
  <c r="G68" i="28"/>
  <c r="H68" i="28"/>
  <c r="I68" i="28"/>
  <c r="J68" i="28"/>
  <c r="C69" i="28"/>
  <c r="D69" i="28"/>
  <c r="E69" i="28"/>
  <c r="F69" i="28"/>
  <c r="G69" i="28"/>
  <c r="H69" i="28"/>
  <c r="I69" i="28"/>
  <c r="J69" i="28"/>
  <c r="C70" i="28"/>
  <c r="D70" i="28"/>
  <c r="E70" i="28"/>
  <c r="F70" i="28"/>
  <c r="G70" i="28"/>
  <c r="H70" i="28"/>
  <c r="I70" i="28"/>
  <c r="J70" i="28"/>
  <c r="C71" i="28"/>
  <c r="D71" i="28"/>
  <c r="E71" i="28"/>
  <c r="F71" i="28"/>
  <c r="G71" i="28"/>
  <c r="H71" i="28"/>
  <c r="I71" i="28"/>
  <c r="J71" i="28"/>
  <c r="C72" i="28"/>
  <c r="D72" i="28"/>
  <c r="E72" i="28"/>
  <c r="F72" i="28"/>
  <c r="G72" i="28"/>
  <c r="H72" i="28"/>
  <c r="I72" i="28"/>
  <c r="J72" i="28"/>
  <c r="C73" i="28"/>
  <c r="D73" i="28"/>
  <c r="E73" i="28"/>
  <c r="F73" i="28"/>
  <c r="G73" i="28"/>
  <c r="H73" i="28"/>
  <c r="I73" i="28"/>
  <c r="J73" i="28"/>
  <c r="C74" i="28"/>
  <c r="D74" i="28"/>
  <c r="E74" i="28"/>
  <c r="F74" i="28"/>
  <c r="G74" i="28"/>
  <c r="H74" i="28"/>
  <c r="I74" i="28"/>
  <c r="J74" i="28"/>
  <c r="C75" i="28"/>
  <c r="D75" i="28"/>
  <c r="E75" i="28"/>
  <c r="F75" i="28"/>
  <c r="G75" i="28"/>
  <c r="H75" i="28"/>
  <c r="I75" i="28"/>
  <c r="J75" i="28"/>
  <c r="C76" i="28"/>
  <c r="D76" i="28"/>
  <c r="E76" i="28"/>
  <c r="F76" i="28"/>
  <c r="G76" i="28"/>
  <c r="H76" i="28"/>
  <c r="I76" i="28"/>
  <c r="J76" i="28"/>
  <c r="C77" i="28"/>
  <c r="D77" i="28"/>
  <c r="E77" i="28"/>
  <c r="F77" i="28"/>
  <c r="G77" i="28"/>
  <c r="H77" i="28"/>
  <c r="I77" i="28"/>
  <c r="J77" i="28"/>
  <c r="C78" i="28"/>
  <c r="D78" i="28"/>
  <c r="E78" i="28"/>
  <c r="F78" i="28"/>
  <c r="G78" i="28"/>
  <c r="H78" i="28"/>
  <c r="I78" i="28"/>
  <c r="J78" i="28"/>
  <c r="C79" i="28"/>
  <c r="D79" i="28"/>
  <c r="E79" i="28"/>
  <c r="F79" i="28"/>
  <c r="G79" i="28"/>
  <c r="H79" i="28"/>
  <c r="I79" i="28"/>
  <c r="J79" i="28"/>
  <c r="C80" i="28"/>
  <c r="D80" i="28"/>
  <c r="E80" i="28"/>
  <c r="F80" i="28"/>
  <c r="G80" i="28"/>
  <c r="H80" i="28"/>
  <c r="I80" i="28"/>
  <c r="J80" i="28"/>
  <c r="C81" i="28"/>
  <c r="D81" i="28"/>
  <c r="E81" i="28"/>
  <c r="F81" i="28"/>
  <c r="G81" i="28"/>
  <c r="H81" i="28"/>
  <c r="I81" i="28"/>
  <c r="J81" i="28"/>
  <c r="C82" i="28"/>
  <c r="D82" i="28"/>
  <c r="E82" i="28"/>
  <c r="F82" i="28"/>
  <c r="G82" i="28"/>
  <c r="H82" i="28"/>
  <c r="I82" i="28"/>
  <c r="J82" i="28"/>
  <c r="C83" i="28"/>
  <c r="D83" i="28"/>
  <c r="E83" i="28"/>
  <c r="F83" i="28"/>
  <c r="G83" i="28"/>
  <c r="H83" i="28"/>
  <c r="I83" i="28"/>
  <c r="J83" i="28"/>
  <c r="C84" i="28"/>
  <c r="D84" i="28"/>
  <c r="E84" i="28"/>
  <c r="F84" i="28"/>
  <c r="G84" i="28"/>
  <c r="H84" i="28"/>
  <c r="I84" i="28"/>
  <c r="J84" i="28"/>
  <c r="C85" i="28"/>
  <c r="D85" i="28"/>
  <c r="E85" i="28"/>
  <c r="F85" i="28"/>
  <c r="G85" i="28"/>
  <c r="H85" i="28"/>
  <c r="I85" i="28"/>
  <c r="J85" i="28"/>
  <c r="D5" i="28"/>
  <c r="E5" i="28"/>
  <c r="F5" i="28"/>
  <c r="G5" i="28"/>
  <c r="H5" i="28"/>
  <c r="I5" i="28"/>
  <c r="J5" i="28"/>
  <c r="D6" i="28"/>
  <c r="E6" i="28"/>
  <c r="F6" i="28"/>
  <c r="G6" i="28"/>
  <c r="H6" i="28"/>
  <c r="I6" i="28"/>
  <c r="J6" i="28"/>
  <c r="D7" i="28"/>
  <c r="E7" i="28"/>
  <c r="F7" i="28"/>
  <c r="G7" i="28"/>
  <c r="H7" i="28"/>
  <c r="I7" i="28"/>
  <c r="J7" i="28"/>
  <c r="D8" i="28"/>
  <c r="E8" i="28"/>
  <c r="F8" i="28"/>
  <c r="G8" i="28"/>
  <c r="H8" i="28"/>
  <c r="I8" i="28"/>
  <c r="J8" i="28"/>
  <c r="C6" i="28"/>
  <c r="C7" i="28"/>
  <c r="C8" i="28"/>
  <c r="C5" i="28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Q101" i="26"/>
  <c r="Q102" i="26"/>
  <c r="Q103" i="26"/>
  <c r="Q104" i="26"/>
  <c r="Q105" i="26"/>
  <c r="Q106" i="26"/>
  <c r="Q107" i="26"/>
  <c r="Q108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83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57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31" i="26"/>
  <c r="A108" i="26" l="1"/>
  <c r="B94" i="26" l="1"/>
  <c r="H94" i="26" s="1"/>
  <c r="T30" i="26"/>
  <c r="F94" i="26"/>
  <c r="B6" i="26"/>
  <c r="H6" i="26" s="1"/>
  <c r="B18" i="26"/>
  <c r="H18" i="26" s="1"/>
  <c r="B30" i="26"/>
  <c r="H30" i="26" s="1"/>
  <c r="B63" i="26"/>
  <c r="H63" i="26" s="1"/>
  <c r="B28" i="26"/>
  <c r="H28" i="26" s="1"/>
  <c r="B53" i="26"/>
  <c r="H53" i="26" s="1"/>
  <c r="B7" i="26"/>
  <c r="H7" i="26" s="1"/>
  <c r="B19" i="26"/>
  <c r="H19" i="26" s="1"/>
  <c r="B27" i="26"/>
  <c r="H27" i="26" s="1"/>
  <c r="B29" i="26"/>
  <c r="H29" i="26" s="1"/>
  <c r="B8" i="26"/>
  <c r="H8" i="26" s="1"/>
  <c r="B20" i="26"/>
  <c r="H20" i="26" s="1"/>
  <c r="B17" i="26"/>
  <c r="H17" i="26" s="1"/>
  <c r="B101" i="26"/>
  <c r="H101" i="26" s="1"/>
  <c r="B9" i="26"/>
  <c r="H9" i="26" s="1"/>
  <c r="B21" i="26"/>
  <c r="H21" i="26" s="1"/>
  <c r="B16" i="26"/>
  <c r="H16" i="26" s="1"/>
  <c r="B41" i="26"/>
  <c r="H41" i="26" s="1"/>
  <c r="B10" i="26"/>
  <c r="H10" i="26" s="1"/>
  <c r="B22" i="26"/>
  <c r="H22" i="26" s="1"/>
  <c r="B51" i="26"/>
  <c r="H51" i="26" s="1"/>
  <c r="B64" i="26"/>
  <c r="H64" i="26" s="1"/>
  <c r="B11" i="26"/>
  <c r="H11" i="26" s="1"/>
  <c r="B23" i="26"/>
  <c r="H23" i="26" s="1"/>
  <c r="B75" i="26"/>
  <c r="H75" i="26" s="1"/>
  <c r="B12" i="26"/>
  <c r="H12" i="26" s="1"/>
  <c r="B24" i="26"/>
  <c r="H24" i="26" s="1"/>
  <c r="B5" i="26"/>
  <c r="H5" i="26" s="1"/>
  <c r="B40" i="26"/>
  <c r="H40" i="26" s="1"/>
  <c r="B65" i="26"/>
  <c r="H65" i="26" s="1"/>
  <c r="B13" i="26"/>
  <c r="H13" i="26" s="1"/>
  <c r="B25" i="26"/>
  <c r="H25" i="26" s="1"/>
  <c r="B39" i="26"/>
  <c r="H39" i="26" s="1"/>
  <c r="B52" i="26"/>
  <c r="H52" i="26" s="1"/>
  <c r="B14" i="26"/>
  <c r="H14" i="26" s="1"/>
  <c r="B26" i="26"/>
  <c r="H26" i="26" s="1"/>
  <c r="B38" i="26"/>
  <c r="H38" i="26" s="1"/>
  <c r="B50" i="26"/>
  <c r="H50" i="26" s="1"/>
  <c r="B62" i="26"/>
  <c r="H62" i="26" s="1"/>
  <c r="B74" i="26"/>
  <c r="H74" i="26" s="1"/>
  <c r="B76" i="26"/>
  <c r="H76" i="26" s="1"/>
  <c r="B89" i="26"/>
  <c r="H89" i="26" s="1"/>
  <c r="B15" i="26"/>
  <c r="H15" i="26" s="1"/>
  <c r="B77" i="26"/>
  <c r="H77" i="26" s="1"/>
  <c r="B32" i="26"/>
  <c r="H32" i="26" s="1"/>
  <c r="B44" i="26"/>
  <c r="H44" i="26" s="1"/>
  <c r="B83" i="26"/>
  <c r="H83" i="26" s="1"/>
  <c r="B47" i="26"/>
  <c r="H47" i="26" s="1"/>
  <c r="B102" i="26"/>
  <c r="H102" i="26" s="1"/>
  <c r="B36" i="26"/>
  <c r="H36" i="26" s="1"/>
  <c r="B93" i="26"/>
  <c r="H93" i="26" s="1"/>
  <c r="B85" i="26"/>
  <c r="H85" i="26" s="1"/>
  <c r="B84" i="26"/>
  <c r="H84" i="26" s="1"/>
  <c r="B45" i="26"/>
  <c r="H45" i="26" s="1"/>
  <c r="B58" i="26"/>
  <c r="H58" i="26" s="1"/>
  <c r="B67" i="26"/>
  <c r="H67" i="26" s="1"/>
  <c r="B88" i="26"/>
  <c r="H88" i="26" s="1"/>
  <c r="B100" i="26"/>
  <c r="H100" i="26" s="1"/>
  <c r="B42" i="26"/>
  <c r="H42" i="26" s="1"/>
  <c r="B98" i="26"/>
  <c r="H98" i="26" s="1"/>
  <c r="B61" i="26"/>
  <c r="H61" i="26" s="1"/>
  <c r="B37" i="26"/>
  <c r="H37" i="26" s="1"/>
  <c r="B55" i="26"/>
  <c r="H55" i="26" s="1"/>
  <c r="B92" i="26"/>
  <c r="H92" i="26" s="1"/>
  <c r="B99" i="26"/>
  <c r="H99" i="26" s="1"/>
  <c r="B97" i="26"/>
  <c r="H97" i="26" s="1"/>
  <c r="B96" i="26"/>
  <c r="H96" i="26" s="1"/>
  <c r="B46" i="26"/>
  <c r="H46" i="26" s="1"/>
  <c r="B68" i="26"/>
  <c r="H68" i="26" s="1"/>
  <c r="B86" i="26"/>
  <c r="H86" i="26" s="1"/>
  <c r="B31" i="26"/>
  <c r="H31" i="26" s="1"/>
  <c r="B54" i="26"/>
  <c r="H54" i="26" s="1"/>
  <c r="B59" i="26"/>
  <c r="H59" i="26" s="1"/>
  <c r="B33" i="26"/>
  <c r="H33" i="26" s="1"/>
  <c r="B78" i="26"/>
  <c r="H78" i="26" s="1"/>
  <c r="B105" i="26"/>
  <c r="H105" i="26" s="1"/>
  <c r="B56" i="26"/>
  <c r="H56" i="26" s="1"/>
  <c r="B70" i="26"/>
  <c r="H70" i="26" s="1"/>
  <c r="B69" i="26"/>
  <c r="H69" i="26" s="1"/>
  <c r="B82" i="26"/>
  <c r="H82" i="26" s="1"/>
  <c r="B81" i="26"/>
  <c r="H81" i="26" s="1"/>
  <c r="B34" i="26"/>
  <c r="H34" i="26" s="1"/>
  <c r="B87" i="26"/>
  <c r="H87" i="26" s="1"/>
  <c r="B71" i="26"/>
  <c r="H71" i="26" s="1"/>
  <c r="B90" i="26"/>
  <c r="H90" i="26" s="1"/>
  <c r="B79" i="26"/>
  <c r="H79" i="26" s="1"/>
  <c r="B35" i="26"/>
  <c r="H35" i="26" s="1"/>
  <c r="B72" i="26"/>
  <c r="H72" i="26" s="1"/>
  <c r="B57" i="26"/>
  <c r="H57" i="26" s="1"/>
  <c r="B48" i="26"/>
  <c r="H48" i="26" s="1"/>
  <c r="B107" i="26"/>
  <c r="H107" i="26" s="1"/>
  <c r="B95" i="26"/>
  <c r="H95" i="26" s="1"/>
  <c r="B91" i="26"/>
  <c r="H91" i="26" s="1"/>
  <c r="B73" i="26"/>
  <c r="H73" i="26" s="1"/>
  <c r="B43" i="26"/>
  <c r="H43" i="26" s="1"/>
  <c r="B49" i="26"/>
  <c r="H49" i="26" s="1"/>
  <c r="B104" i="26"/>
  <c r="H104" i="26" s="1"/>
  <c r="B106" i="26"/>
  <c r="H106" i="26" s="1"/>
  <c r="B103" i="26"/>
  <c r="H103" i="26" s="1"/>
  <c r="B60" i="26"/>
  <c r="H60" i="26" s="1"/>
  <c r="B80" i="26"/>
  <c r="H80" i="26" s="1"/>
  <c r="B66" i="26"/>
  <c r="H66" i="26" s="1"/>
  <c r="E94" i="26" l="1"/>
  <c r="Q42" i="26"/>
  <c r="V16" i="26"/>
  <c r="E81" i="26"/>
  <c r="E82" i="26"/>
  <c r="E46" i="26"/>
  <c r="E67" i="26"/>
  <c r="E77" i="26"/>
  <c r="E25" i="26"/>
  <c r="E22" i="26"/>
  <c r="E19" i="26"/>
  <c r="E96" i="26"/>
  <c r="E15" i="26"/>
  <c r="E13" i="26"/>
  <c r="E10" i="26"/>
  <c r="E7" i="26"/>
  <c r="E51" i="26"/>
  <c r="E48" i="26"/>
  <c r="E45" i="26"/>
  <c r="E89" i="26"/>
  <c r="E65" i="26"/>
  <c r="E41" i="26"/>
  <c r="E53" i="26"/>
  <c r="E88" i="26"/>
  <c r="E58" i="26"/>
  <c r="E57" i="26"/>
  <c r="E99" i="26"/>
  <c r="E84" i="26"/>
  <c r="E76" i="26"/>
  <c r="E40" i="26"/>
  <c r="E16" i="26"/>
  <c r="E28" i="26"/>
  <c r="E69" i="26"/>
  <c r="E66" i="26"/>
  <c r="E70" i="26"/>
  <c r="E80" i="26"/>
  <c r="E56" i="26"/>
  <c r="E60" i="26"/>
  <c r="E72" i="26"/>
  <c r="E105" i="26"/>
  <c r="E92" i="26"/>
  <c r="E85" i="26"/>
  <c r="E74" i="26"/>
  <c r="E5" i="26"/>
  <c r="E21" i="26"/>
  <c r="E63" i="26"/>
  <c r="E27" i="26"/>
  <c r="E103" i="26"/>
  <c r="E78" i="26"/>
  <c r="E55" i="26"/>
  <c r="E93" i="26"/>
  <c r="E62" i="26"/>
  <c r="E24" i="26"/>
  <c r="E9" i="26"/>
  <c r="E30" i="26"/>
  <c r="E91" i="26"/>
  <c r="E107" i="26"/>
  <c r="E97" i="26"/>
  <c r="E35" i="26"/>
  <c r="E106" i="26"/>
  <c r="E79" i="26"/>
  <c r="E33" i="26"/>
  <c r="E37" i="26"/>
  <c r="E36" i="26"/>
  <c r="E50" i="26"/>
  <c r="E12" i="26"/>
  <c r="E101" i="26"/>
  <c r="E18" i="26"/>
  <c r="E32" i="26"/>
  <c r="E90" i="26"/>
  <c r="E59" i="26"/>
  <c r="E61" i="26"/>
  <c r="E102" i="26"/>
  <c r="E38" i="26"/>
  <c r="E75" i="26"/>
  <c r="E17" i="26"/>
  <c r="E6" i="26"/>
  <c r="E39" i="26"/>
  <c r="E54" i="26"/>
  <c r="E47" i="26"/>
  <c r="E23" i="26"/>
  <c r="E20" i="26"/>
  <c r="E95" i="26"/>
  <c r="E71" i="26"/>
  <c r="E43" i="26"/>
  <c r="E42" i="26"/>
  <c r="E83" i="26"/>
  <c r="E14" i="26"/>
  <c r="E11" i="26"/>
  <c r="E8" i="26"/>
  <c r="E68" i="26"/>
  <c r="E104" i="26"/>
  <c r="E49" i="26"/>
  <c r="E98" i="26"/>
  <c r="E26" i="26"/>
  <c r="E87" i="26"/>
  <c r="E31" i="26"/>
  <c r="E73" i="26"/>
  <c r="E34" i="26"/>
  <c r="E86" i="26"/>
  <c r="E100" i="26"/>
  <c r="E44" i="26"/>
  <c r="E52" i="26"/>
  <c r="E64" i="26"/>
  <c r="E29" i="26"/>
  <c r="F32" i="26"/>
  <c r="L6" i="26" s="1"/>
  <c r="F51" i="26"/>
  <c r="L25" i="26" s="1"/>
  <c r="F27" i="26"/>
  <c r="F95" i="26"/>
  <c r="F77" i="26"/>
  <c r="Q25" i="26" s="1"/>
  <c r="F25" i="26"/>
  <c r="F22" i="26"/>
  <c r="F52" i="26"/>
  <c r="L26" i="26" s="1"/>
  <c r="F13" i="26"/>
  <c r="F7" i="26"/>
  <c r="F100" i="26"/>
  <c r="F81" i="26"/>
  <c r="Q29" i="26" s="1"/>
  <c r="F82" i="26"/>
  <c r="Q30" i="26" s="1"/>
  <c r="F97" i="26"/>
  <c r="F53" i="26"/>
  <c r="L27" i="26" s="1"/>
  <c r="F80" i="26"/>
  <c r="Q28" i="26" s="1"/>
  <c r="F84" i="26"/>
  <c r="F76" i="26"/>
  <c r="Q24" i="26" s="1"/>
  <c r="F16" i="26"/>
  <c r="F28" i="26"/>
  <c r="F46" i="26"/>
  <c r="L20" i="26" s="1"/>
  <c r="F60" i="26"/>
  <c r="Q8" i="26" s="1"/>
  <c r="F63" i="26"/>
  <c r="Q11" i="26" s="1"/>
  <c r="F86" i="26"/>
  <c r="F91" i="26"/>
  <c r="F39" i="26"/>
  <c r="L13" i="26" s="1"/>
  <c r="F58" i="26"/>
  <c r="Q6" i="26" s="1"/>
  <c r="F45" i="26"/>
  <c r="L19" i="26" s="1"/>
  <c r="F57" i="26"/>
  <c r="Q5" i="26" s="1"/>
  <c r="F56" i="26"/>
  <c r="L30" i="26" s="1"/>
  <c r="F72" i="26"/>
  <c r="Q20" i="26" s="1"/>
  <c r="F105" i="26"/>
  <c r="F92" i="26"/>
  <c r="F85" i="26"/>
  <c r="F74" i="26"/>
  <c r="Q22" i="26" s="1"/>
  <c r="F103" i="26"/>
  <c r="F35" i="26"/>
  <c r="L9" i="26" s="1"/>
  <c r="F78" i="26"/>
  <c r="Q26" i="26" s="1"/>
  <c r="F55" i="26"/>
  <c r="L29" i="26" s="1"/>
  <c r="F93" i="26"/>
  <c r="F24" i="26"/>
  <c r="F30" i="26"/>
  <c r="F69" i="26"/>
  <c r="Q17" i="26" s="1"/>
  <c r="F48" i="26"/>
  <c r="L22" i="26" s="1"/>
  <c r="F106" i="26"/>
  <c r="F79" i="26"/>
  <c r="Q27" i="26" s="1"/>
  <c r="F33" i="26"/>
  <c r="L7" i="26" s="1"/>
  <c r="F37" i="26"/>
  <c r="L11" i="26" s="1"/>
  <c r="F36" i="26"/>
  <c r="L10" i="26" s="1"/>
  <c r="F50" i="26"/>
  <c r="L24" i="26" s="1"/>
  <c r="F12" i="26"/>
  <c r="F101" i="26"/>
  <c r="F18" i="26"/>
  <c r="F34" i="26"/>
  <c r="L8" i="26" s="1"/>
  <c r="F59" i="26"/>
  <c r="Q7" i="26" s="1"/>
  <c r="F75" i="26"/>
  <c r="Q23" i="26" s="1"/>
  <c r="F6" i="26"/>
  <c r="F89" i="26"/>
  <c r="F102" i="26"/>
  <c r="F54" i="26"/>
  <c r="L28" i="26" s="1"/>
  <c r="F47" i="26"/>
  <c r="L21" i="26" s="1"/>
  <c r="F26" i="26"/>
  <c r="F23" i="26"/>
  <c r="F20" i="26"/>
  <c r="F67" i="26"/>
  <c r="Q15" i="26" s="1"/>
  <c r="F65" i="26"/>
  <c r="Q13" i="26" s="1"/>
  <c r="F104" i="26"/>
  <c r="F90" i="26"/>
  <c r="F61" i="26"/>
  <c r="Q9" i="26" s="1"/>
  <c r="F17" i="26"/>
  <c r="F49" i="26"/>
  <c r="L23" i="26" s="1"/>
  <c r="F71" i="26"/>
  <c r="Q19" i="26" s="1"/>
  <c r="F98" i="26"/>
  <c r="F31" i="26"/>
  <c r="L5" i="26" s="1"/>
  <c r="F83" i="26"/>
  <c r="F14" i="26"/>
  <c r="F11" i="26"/>
  <c r="V26" i="26" l="1"/>
  <c r="Q52" i="26"/>
  <c r="V13" i="26"/>
  <c r="Q39" i="26"/>
  <c r="V7" i="26"/>
  <c r="Q33" i="26"/>
  <c r="V8" i="26"/>
  <c r="Q34" i="26"/>
  <c r="V19" i="26"/>
  <c r="Q45" i="26"/>
  <c r="Q40" i="26"/>
  <c r="V14" i="26"/>
  <c r="Q54" i="26"/>
  <c r="V28" i="26"/>
  <c r="Q53" i="26"/>
  <c r="V27" i="26"/>
  <c r="Q43" i="26"/>
  <c r="V17" i="26"/>
  <c r="Q48" i="26"/>
  <c r="V22" i="26"/>
  <c r="V5" i="26"/>
  <c r="Q31" i="26"/>
  <c r="V23" i="26"/>
  <c r="Q49" i="26"/>
  <c r="V20" i="26"/>
  <c r="Q46" i="26"/>
  <c r="Q41" i="26"/>
  <c r="V15" i="26"/>
  <c r="V24" i="26"/>
  <c r="Q50" i="26"/>
  <c r="V6" i="26"/>
  <c r="Q32" i="26"/>
  <c r="Q37" i="26"/>
  <c r="V11" i="26"/>
  <c r="Q38" i="26"/>
  <c r="V12" i="26"/>
  <c r="Q51" i="26"/>
  <c r="V25" i="26"/>
  <c r="U6" i="26" l="1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5" i="26"/>
  <c r="F9" i="25"/>
  <c r="J9" i="25" s="1"/>
  <c r="K9" i="25" s="1"/>
  <c r="F8" i="25"/>
  <c r="J8" i="25" s="1"/>
  <c r="K8" i="25" s="1"/>
  <c r="F5" i="25"/>
  <c r="G5" i="25" s="1"/>
  <c r="F11" i="25"/>
  <c r="G11" i="25" s="1"/>
  <c r="F12" i="25"/>
  <c r="G12" i="25" s="1"/>
  <c r="F14" i="25"/>
  <c r="J14" i="25" s="1"/>
  <c r="K14" i="25" s="1"/>
  <c r="F15" i="25"/>
  <c r="G15" i="25" s="1"/>
  <c r="F17" i="25"/>
  <c r="G17" i="25" s="1"/>
  <c r="F18" i="25"/>
  <c r="J18" i="25" s="1"/>
  <c r="K18" i="25" s="1"/>
  <c r="F20" i="25"/>
  <c r="G20" i="25" s="1"/>
  <c r="F21" i="25"/>
  <c r="G21" i="25" s="1"/>
  <c r="F23" i="25"/>
  <c r="G23" i="25" s="1"/>
  <c r="F24" i="25"/>
  <c r="G24" i="25" s="1"/>
  <c r="F26" i="25"/>
  <c r="G26" i="25" s="1"/>
  <c r="F27" i="25"/>
  <c r="G27" i="25" s="1"/>
  <c r="F29" i="25"/>
  <c r="G29" i="25" s="1"/>
  <c r="F30" i="25"/>
  <c r="J30" i="25" s="1"/>
  <c r="K30" i="25" s="1"/>
  <c r="F32" i="25"/>
  <c r="G32" i="25" s="1"/>
  <c r="F33" i="25"/>
  <c r="G33" i="25" s="1"/>
  <c r="F35" i="25"/>
  <c r="G35" i="25" s="1"/>
  <c r="F36" i="25"/>
  <c r="G36" i="25" s="1"/>
  <c r="F38" i="25"/>
  <c r="J38" i="25" s="1"/>
  <c r="K38" i="25" s="1"/>
  <c r="F39" i="25"/>
  <c r="G39" i="25" s="1"/>
  <c r="F41" i="25"/>
  <c r="G41" i="25" s="1"/>
  <c r="F42" i="25"/>
  <c r="J42" i="25" s="1"/>
  <c r="K42" i="25" s="1"/>
  <c r="F44" i="25"/>
  <c r="G44" i="25" s="1"/>
  <c r="F45" i="25"/>
  <c r="G45" i="25" s="1"/>
  <c r="F47" i="25"/>
  <c r="G47" i="25" s="1"/>
  <c r="F48" i="25"/>
  <c r="G48" i="25" s="1"/>
  <c r="F51" i="25"/>
  <c r="L51" i="25" s="1"/>
  <c r="C65" i="25"/>
  <c r="D26" i="25" s="1"/>
  <c r="A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6" i="25"/>
  <c r="F4" i="25"/>
  <c r="B4" i="25"/>
  <c r="L48" i="25" l="1"/>
  <c r="L24" i="25"/>
  <c r="L44" i="25"/>
  <c r="L20" i="25"/>
  <c r="L36" i="25"/>
  <c r="L12" i="25"/>
  <c r="L32" i="25"/>
  <c r="L8" i="25"/>
  <c r="L47" i="25"/>
  <c r="L39" i="25"/>
  <c r="L35" i="25"/>
  <c r="L27" i="25"/>
  <c r="L23" i="25"/>
  <c r="L15" i="25"/>
  <c r="L11" i="25"/>
  <c r="L42" i="25"/>
  <c r="L38" i="25"/>
  <c r="L30" i="25"/>
  <c r="L26" i="25"/>
  <c r="L18" i="25"/>
  <c r="L14" i="25"/>
  <c r="L45" i="25"/>
  <c r="L41" i="25"/>
  <c r="L33" i="25"/>
  <c r="L29" i="25"/>
  <c r="L21" i="25"/>
  <c r="L17" i="25"/>
  <c r="L9" i="25"/>
  <c r="L5" i="25"/>
  <c r="B65" i="25"/>
  <c r="J48" i="25"/>
  <c r="K48" i="25" s="1"/>
  <c r="G42" i="25"/>
  <c r="J35" i="25"/>
  <c r="K35" i="25" s="1"/>
  <c r="J15" i="25"/>
  <c r="K15" i="25" s="1"/>
  <c r="G18" i="25"/>
  <c r="J47" i="25"/>
  <c r="K47" i="25" s="1"/>
  <c r="J27" i="25"/>
  <c r="K27" i="25" s="1"/>
  <c r="J12" i="25"/>
  <c r="K12" i="25" s="1"/>
  <c r="J39" i="25"/>
  <c r="K39" i="25" s="1"/>
  <c r="J24" i="25"/>
  <c r="K24" i="25" s="1"/>
  <c r="J11" i="25"/>
  <c r="K11" i="25" s="1"/>
  <c r="J36" i="25"/>
  <c r="K36" i="25" s="1"/>
  <c r="J23" i="25"/>
  <c r="K23" i="25" s="1"/>
  <c r="J44" i="25"/>
  <c r="K44" i="25" s="1"/>
  <c r="J20" i="25"/>
  <c r="K20" i="25" s="1"/>
  <c r="G38" i="25"/>
  <c r="G14" i="25"/>
  <c r="G30" i="25"/>
  <c r="J26" i="25"/>
  <c r="K26" i="25" s="1"/>
  <c r="J32" i="25"/>
  <c r="K32" i="25" s="1"/>
  <c r="J51" i="25"/>
  <c r="K51" i="25" s="1"/>
  <c r="J45" i="25"/>
  <c r="K45" i="25" s="1"/>
  <c r="J41" i="25"/>
  <c r="K41" i="25" s="1"/>
  <c r="J33" i="25"/>
  <c r="K33" i="25" s="1"/>
  <c r="J29" i="25"/>
  <c r="K29" i="25" s="1"/>
  <c r="J21" i="25"/>
  <c r="K21" i="25" s="1"/>
  <c r="J17" i="25"/>
  <c r="K17" i="25" s="1"/>
  <c r="J5" i="25"/>
  <c r="K5" i="25" s="1"/>
  <c r="G8" i="25"/>
  <c r="G9" i="25"/>
  <c r="G51" i="25"/>
  <c r="D8" i="25"/>
  <c r="D9" i="25"/>
  <c r="D10" i="25"/>
  <c r="D24" i="25"/>
  <c r="D7" i="25"/>
  <c r="D48" i="25"/>
  <c r="D44" i="25"/>
  <c r="D40" i="25"/>
  <c r="D36" i="25"/>
  <c r="D32" i="25"/>
  <c r="D28" i="25"/>
  <c r="D18" i="25"/>
  <c r="D22" i="25"/>
  <c r="D19" i="25"/>
  <c r="D23" i="25"/>
  <c r="D6" i="25"/>
  <c r="D47" i="25"/>
  <c r="D43" i="25"/>
  <c r="D39" i="25"/>
  <c r="D35" i="25"/>
  <c r="D31" i="25"/>
  <c r="D27" i="25"/>
  <c r="D49" i="25"/>
  <c r="D45" i="25"/>
  <c r="D41" i="25"/>
  <c r="D37" i="25"/>
  <c r="D33" i="25"/>
  <c r="D29" i="25"/>
  <c r="D20" i="25"/>
  <c r="D5" i="25"/>
  <c r="D50" i="25"/>
  <c r="E50" i="25" s="1"/>
  <c r="D46" i="25"/>
  <c r="D42" i="25"/>
  <c r="D38" i="25"/>
  <c r="D34" i="25"/>
  <c r="D30" i="25"/>
  <c r="J4" i="25"/>
  <c r="G4" i="25"/>
  <c r="D64" i="25"/>
  <c r="D63" i="25"/>
  <c r="E63" i="25" s="1"/>
  <c r="F63" i="25" s="1"/>
  <c r="L63" i="25" s="1"/>
  <c r="D62" i="25"/>
  <c r="E62" i="25" s="1"/>
  <c r="D61" i="25"/>
  <c r="E61" i="25" s="1"/>
  <c r="F61" i="25" s="1"/>
  <c r="L61" i="25" s="1"/>
  <c r="D60" i="25"/>
  <c r="E60" i="25" s="1"/>
  <c r="F60" i="25" s="1"/>
  <c r="L60" i="25" s="1"/>
  <c r="D59" i="25"/>
  <c r="E59" i="25" s="1"/>
  <c r="F59" i="25" s="1"/>
  <c r="L59" i="25" s="1"/>
  <c r="D58" i="25"/>
  <c r="E58" i="25" s="1"/>
  <c r="F58" i="25" s="1"/>
  <c r="L58" i="25" s="1"/>
  <c r="D57" i="25"/>
  <c r="E57" i="25" s="1"/>
  <c r="F57" i="25" s="1"/>
  <c r="L57" i="25" s="1"/>
  <c r="D56" i="25"/>
  <c r="E56" i="25" s="1"/>
  <c r="F56" i="25" s="1"/>
  <c r="L56" i="25" s="1"/>
  <c r="D55" i="25"/>
  <c r="E55" i="25" s="1"/>
  <c r="F55" i="25" s="1"/>
  <c r="L55" i="25" s="1"/>
  <c r="D54" i="25"/>
  <c r="E54" i="25" s="1"/>
  <c r="D53" i="25"/>
  <c r="E53" i="25" s="1"/>
  <c r="F53" i="25" s="1"/>
  <c r="L53" i="25" s="1"/>
  <c r="D52" i="25"/>
  <c r="E52" i="25" s="1"/>
  <c r="F52" i="25" s="1"/>
  <c r="L52" i="25" s="1"/>
  <c r="D12" i="25"/>
  <c r="D11" i="25"/>
  <c r="D4" i="25"/>
  <c r="D17" i="25"/>
  <c r="D16" i="25"/>
  <c r="D15" i="25"/>
  <c r="D14" i="25"/>
  <c r="D13" i="25"/>
  <c r="L4" i="25"/>
  <c r="D21" i="25"/>
  <c r="D25" i="25"/>
  <c r="D51" i="25"/>
  <c r="I65" i="25"/>
  <c r="C32" i="23"/>
  <c r="D31" i="23" s="1"/>
  <c r="E31" i="23" s="1"/>
  <c r="F31" i="23" s="1"/>
  <c r="A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F8" i="23"/>
  <c r="L8" i="23" s="1"/>
  <c r="B8" i="23"/>
  <c r="B7" i="23"/>
  <c r="B6" i="23"/>
  <c r="F5" i="23"/>
  <c r="L5" i="23" s="1"/>
  <c r="B4" i="23"/>
  <c r="C8" i="22"/>
  <c r="C7" i="22"/>
  <c r="B26" i="22"/>
  <c r="C26" i="22"/>
  <c r="B27" i="22"/>
  <c r="C27" i="22"/>
  <c r="B28" i="22"/>
  <c r="C28" i="22"/>
  <c r="B29" i="22"/>
  <c r="C29" i="22"/>
  <c r="B31" i="22"/>
  <c r="C31" i="22"/>
  <c r="C5" i="22"/>
  <c r="C9" i="22"/>
  <c r="C4" i="22"/>
  <c r="C6" i="22"/>
  <c r="C10" i="22"/>
  <c r="C11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5" i="22"/>
  <c r="C25" i="22"/>
  <c r="B24" i="22"/>
  <c r="C24" i="22"/>
  <c r="B30" i="22"/>
  <c r="C30" i="22"/>
  <c r="A32" i="22"/>
  <c r="B4" i="22" s="1"/>
  <c r="D29" i="23" l="1"/>
  <c r="D4" i="23"/>
  <c r="E4" i="23" s="1"/>
  <c r="B12" i="22"/>
  <c r="G55" i="25"/>
  <c r="J55" i="25"/>
  <c r="K55" i="25" s="1"/>
  <c r="G59" i="25"/>
  <c r="J59" i="25"/>
  <c r="K59" i="25" s="1"/>
  <c r="G63" i="25"/>
  <c r="J63" i="25"/>
  <c r="K63" i="25" s="1"/>
  <c r="E10" i="25"/>
  <c r="G52" i="25"/>
  <c r="J52" i="25"/>
  <c r="K52" i="25" s="1"/>
  <c r="G56" i="25"/>
  <c r="J56" i="25"/>
  <c r="K56" i="25" s="1"/>
  <c r="G60" i="25"/>
  <c r="J60" i="25"/>
  <c r="K60" i="25" s="1"/>
  <c r="G58" i="25"/>
  <c r="J58" i="25"/>
  <c r="K58" i="25" s="1"/>
  <c r="G53" i="25"/>
  <c r="J53" i="25"/>
  <c r="K53" i="25" s="1"/>
  <c r="G57" i="25"/>
  <c r="J57" i="25"/>
  <c r="K57" i="25" s="1"/>
  <c r="G61" i="25"/>
  <c r="J61" i="25"/>
  <c r="K61" i="25" s="1"/>
  <c r="F50" i="25"/>
  <c r="L50" i="25" s="1"/>
  <c r="E37" i="25"/>
  <c r="F37" i="25" s="1"/>
  <c r="L37" i="25" s="1"/>
  <c r="E40" i="25"/>
  <c r="F40" i="25" s="1"/>
  <c r="L40" i="25" s="1"/>
  <c r="E28" i="25"/>
  <c r="E49" i="25"/>
  <c r="E13" i="25"/>
  <c r="E43" i="25"/>
  <c r="F43" i="25" s="1"/>
  <c r="L43" i="25" s="1"/>
  <c r="E7" i="25"/>
  <c r="E19" i="25"/>
  <c r="E31" i="25"/>
  <c r="F31" i="25" s="1"/>
  <c r="L31" i="25" s="1"/>
  <c r="E6" i="25"/>
  <c r="E22" i="25"/>
  <c r="F22" i="25" s="1"/>
  <c r="L22" i="25" s="1"/>
  <c r="E16" i="25"/>
  <c r="E34" i="25"/>
  <c r="F34" i="25" s="1"/>
  <c r="L34" i="25" s="1"/>
  <c r="E25" i="25"/>
  <c r="F25" i="25" s="1"/>
  <c r="L25" i="25" s="1"/>
  <c r="E46" i="25"/>
  <c r="F46" i="25" s="1"/>
  <c r="L46" i="25" s="1"/>
  <c r="E64" i="25"/>
  <c r="K4" i="25"/>
  <c r="D21" i="23"/>
  <c r="D27" i="23"/>
  <c r="E27" i="23" s="1"/>
  <c r="F27" i="23" s="1"/>
  <c r="G27" i="23" s="1"/>
  <c r="D19" i="23"/>
  <c r="E19" i="23" s="1"/>
  <c r="F19" i="23" s="1"/>
  <c r="G19" i="23" s="1"/>
  <c r="D25" i="23"/>
  <c r="E25" i="23" s="1"/>
  <c r="F25" i="23" s="1"/>
  <c r="J25" i="23" s="1"/>
  <c r="K25" i="23" s="1"/>
  <c r="D17" i="23"/>
  <c r="D23" i="23"/>
  <c r="E23" i="23" s="1"/>
  <c r="F23" i="23" s="1"/>
  <c r="L23" i="23" s="1"/>
  <c r="D6" i="23"/>
  <c r="D16" i="23"/>
  <c r="E16" i="23" s="1"/>
  <c r="F16" i="23" s="1"/>
  <c r="J16" i="23" s="1"/>
  <c r="K16" i="23" s="1"/>
  <c r="D18" i="23"/>
  <c r="E18" i="23" s="1"/>
  <c r="F18" i="23" s="1"/>
  <c r="J18" i="23" s="1"/>
  <c r="K18" i="23" s="1"/>
  <c r="D20" i="23"/>
  <c r="E20" i="23" s="1"/>
  <c r="F20" i="23" s="1"/>
  <c r="D22" i="23"/>
  <c r="E22" i="23" s="1"/>
  <c r="F22" i="23" s="1"/>
  <c r="D24" i="23"/>
  <c r="E24" i="23" s="1"/>
  <c r="F24" i="23" s="1"/>
  <c r="D26" i="23"/>
  <c r="E26" i="23" s="1"/>
  <c r="F26" i="23" s="1"/>
  <c r="D28" i="23"/>
  <c r="E28" i="23" s="1"/>
  <c r="F28" i="23" s="1"/>
  <c r="J28" i="23" s="1"/>
  <c r="K28" i="23" s="1"/>
  <c r="D30" i="23"/>
  <c r="E30" i="23" s="1"/>
  <c r="E29" i="23"/>
  <c r="F29" i="23" s="1"/>
  <c r="E21" i="23"/>
  <c r="F21" i="23" s="1"/>
  <c r="E17" i="23"/>
  <c r="F17" i="23" s="1"/>
  <c r="B32" i="23"/>
  <c r="G5" i="23"/>
  <c r="J5" i="23"/>
  <c r="K5" i="23" s="1"/>
  <c r="G31" i="23"/>
  <c r="L31" i="23"/>
  <c r="J8" i="23"/>
  <c r="K8" i="23" s="1"/>
  <c r="G8" i="23"/>
  <c r="J31" i="23"/>
  <c r="K31" i="23" s="1"/>
  <c r="I32" i="23"/>
  <c r="D5" i="23"/>
  <c r="D14" i="23"/>
  <c r="E14" i="23" s="1"/>
  <c r="D15" i="23"/>
  <c r="D9" i="23"/>
  <c r="D10" i="23"/>
  <c r="D11" i="23"/>
  <c r="D12" i="23"/>
  <c r="D13" i="23"/>
  <c r="E13" i="23" s="1"/>
  <c r="F13" i="23" s="1"/>
  <c r="L13" i="23" s="1"/>
  <c r="D7" i="23"/>
  <c r="D8" i="23"/>
  <c r="B11" i="22"/>
  <c r="B7" i="22"/>
  <c r="B9" i="22"/>
  <c r="B6" i="22"/>
  <c r="B8" i="22"/>
  <c r="B10" i="22"/>
  <c r="B5" i="22"/>
  <c r="C32" i="22"/>
  <c r="C9" i="8"/>
  <c r="B9" i="20"/>
  <c r="A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F33" i="20"/>
  <c r="L33" i="20" s="1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F15" i="20"/>
  <c r="L15" i="20" s="1"/>
  <c r="B15" i="20"/>
  <c r="B14" i="20"/>
  <c r="F13" i="20"/>
  <c r="G13" i="20" s="1"/>
  <c r="B13" i="20"/>
  <c r="B12" i="20"/>
  <c r="B11" i="20"/>
  <c r="B10" i="20"/>
  <c r="B8" i="20"/>
  <c r="B7" i="20"/>
  <c r="F6" i="20"/>
  <c r="B6" i="20"/>
  <c r="F5" i="20"/>
  <c r="L5" i="20" s="1"/>
  <c r="F4" i="20"/>
  <c r="B4" i="20"/>
  <c r="B14" i="8"/>
  <c r="C14" i="8"/>
  <c r="F15" i="8"/>
  <c r="B18" i="8"/>
  <c r="B19" i="8"/>
  <c r="B21" i="8"/>
  <c r="B22" i="8"/>
  <c r="B23" i="8"/>
  <c r="B24" i="8"/>
  <c r="B25" i="8"/>
  <c r="B26" i="8"/>
  <c r="B27" i="8"/>
  <c r="B28" i="8"/>
  <c r="B29" i="8"/>
  <c r="B30" i="8"/>
  <c r="B32" i="8"/>
  <c r="B35" i="8"/>
  <c r="B38" i="8"/>
  <c r="B39" i="8"/>
  <c r="B41" i="8"/>
  <c r="B42" i="8"/>
  <c r="B43" i="8"/>
  <c r="B44" i="8"/>
  <c r="B45" i="8"/>
  <c r="C30" i="8"/>
  <c r="F4" i="8"/>
  <c r="J4" i="8" s="1"/>
  <c r="F5" i="8"/>
  <c r="J5" i="8" s="1"/>
  <c r="F6" i="8"/>
  <c r="J6" i="8" s="1"/>
  <c r="F13" i="8"/>
  <c r="J13" i="8" s="1"/>
  <c r="C4" i="8"/>
  <c r="C5" i="8"/>
  <c r="C6" i="8"/>
  <c r="C7" i="8"/>
  <c r="C8" i="8"/>
  <c r="C10" i="8"/>
  <c r="C11" i="8"/>
  <c r="C12" i="8"/>
  <c r="C13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W21" i="26" l="1"/>
  <c r="W12" i="26"/>
  <c r="W9" i="26"/>
  <c r="W16" i="26"/>
  <c r="W27" i="26"/>
  <c r="W25" i="26"/>
  <c r="W17" i="26"/>
  <c r="W8" i="26"/>
  <c r="W22" i="26"/>
  <c r="W15" i="26"/>
  <c r="W28" i="26"/>
  <c r="W26" i="26"/>
  <c r="W20" i="26"/>
  <c r="W11" i="26"/>
  <c r="W7" i="26"/>
  <c r="W13" i="26"/>
  <c r="W19" i="26"/>
  <c r="W14" i="26"/>
  <c r="G46" i="25"/>
  <c r="J46" i="25"/>
  <c r="K46" i="25" s="1"/>
  <c r="G25" i="25"/>
  <c r="J25" i="25"/>
  <c r="K25" i="25" s="1"/>
  <c r="G43" i="25"/>
  <c r="J43" i="25"/>
  <c r="K43" i="25" s="1"/>
  <c r="G40" i="25"/>
  <c r="J40" i="25"/>
  <c r="K40" i="25" s="1"/>
  <c r="G50" i="25"/>
  <c r="J50" i="25"/>
  <c r="K50" i="25" s="1"/>
  <c r="G22" i="25"/>
  <c r="J22" i="25"/>
  <c r="K22" i="25" s="1"/>
  <c r="G34" i="25"/>
  <c r="J34" i="25"/>
  <c r="K34" i="25" s="1"/>
  <c r="G31" i="25"/>
  <c r="J31" i="25"/>
  <c r="K31" i="25" s="1"/>
  <c r="G37" i="25"/>
  <c r="J37" i="25"/>
  <c r="K37" i="25" s="1"/>
  <c r="F28" i="25"/>
  <c r="L28" i="25" s="1"/>
  <c r="E65" i="25"/>
  <c r="F7" i="25" s="1"/>
  <c r="I15" i="8"/>
  <c r="J15" i="8"/>
  <c r="L28" i="23"/>
  <c r="J22" i="23"/>
  <c r="K22" i="23" s="1"/>
  <c r="G22" i="23"/>
  <c r="E6" i="23"/>
  <c r="J27" i="23"/>
  <c r="K27" i="23" s="1"/>
  <c r="J26" i="23"/>
  <c r="K26" i="23" s="1"/>
  <c r="G26" i="23"/>
  <c r="J24" i="23"/>
  <c r="K24" i="23" s="1"/>
  <c r="G24" i="23"/>
  <c r="G23" i="23"/>
  <c r="G16" i="23"/>
  <c r="L22" i="23"/>
  <c r="G20" i="23"/>
  <c r="J20" i="23"/>
  <c r="K20" i="23" s="1"/>
  <c r="L20" i="23"/>
  <c r="J17" i="23"/>
  <c r="K17" i="23" s="1"/>
  <c r="L17" i="23"/>
  <c r="G17" i="23"/>
  <c r="G28" i="23"/>
  <c r="L25" i="23"/>
  <c r="E7" i="23"/>
  <c r="J13" i="23"/>
  <c r="K13" i="23" s="1"/>
  <c r="L16" i="23"/>
  <c r="L26" i="23"/>
  <c r="J19" i="23"/>
  <c r="K19" i="23" s="1"/>
  <c r="J29" i="23"/>
  <c r="K29" i="23" s="1"/>
  <c r="G29" i="23"/>
  <c r="L29" i="23"/>
  <c r="J21" i="23"/>
  <c r="K21" i="23" s="1"/>
  <c r="G21" i="23"/>
  <c r="L21" i="23"/>
  <c r="E11" i="23"/>
  <c r="L27" i="23"/>
  <c r="E10" i="23"/>
  <c r="G13" i="23"/>
  <c r="E12" i="23"/>
  <c r="F12" i="23" s="1"/>
  <c r="F14" i="23"/>
  <c r="L14" i="23" s="1"/>
  <c r="E15" i="23"/>
  <c r="F15" i="23" s="1"/>
  <c r="G25" i="23"/>
  <c r="L24" i="23"/>
  <c r="J23" i="23"/>
  <c r="K23" i="23" s="1"/>
  <c r="L18" i="23"/>
  <c r="G18" i="23"/>
  <c r="L19" i="23"/>
  <c r="F30" i="23"/>
  <c r="G30" i="23" s="1"/>
  <c r="F9" i="23"/>
  <c r="J9" i="23" s="1"/>
  <c r="K9" i="23" s="1"/>
  <c r="G4" i="20"/>
  <c r="J4" i="20"/>
  <c r="G6" i="20"/>
  <c r="J6" i="20"/>
  <c r="K6" i="20" s="1"/>
  <c r="K4" i="8"/>
  <c r="I4" i="8"/>
  <c r="K13" i="8"/>
  <c r="I13" i="8"/>
  <c r="K6" i="8"/>
  <c r="I6" i="8"/>
  <c r="K5" i="8"/>
  <c r="I5" i="8"/>
  <c r="B32" i="22"/>
  <c r="D8" i="22"/>
  <c r="F8" i="22" s="1"/>
  <c r="D7" i="22"/>
  <c r="D26" i="22"/>
  <c r="E26" i="22" s="1"/>
  <c r="F26" i="22" s="1"/>
  <c r="D27" i="22"/>
  <c r="E27" i="22" s="1"/>
  <c r="F27" i="22" s="1"/>
  <c r="D28" i="22"/>
  <c r="E28" i="22" s="1"/>
  <c r="F28" i="22" s="1"/>
  <c r="D29" i="22"/>
  <c r="E29" i="22" s="1"/>
  <c r="F29" i="22" s="1"/>
  <c r="D31" i="22"/>
  <c r="E31" i="22" s="1"/>
  <c r="F31" i="22" s="1"/>
  <c r="D5" i="22"/>
  <c r="D9" i="22"/>
  <c r="F9" i="22" s="1"/>
  <c r="D4" i="22"/>
  <c r="E4" i="22" s="1"/>
  <c r="D6" i="22"/>
  <c r="D10" i="22"/>
  <c r="D11" i="22"/>
  <c r="E11" i="22" s="1"/>
  <c r="D12" i="22"/>
  <c r="E12" i="22" s="1"/>
  <c r="D13" i="22"/>
  <c r="E13" i="22" s="1"/>
  <c r="F13" i="22" s="1"/>
  <c r="D14" i="22"/>
  <c r="E14" i="22" s="1"/>
  <c r="F14" i="22" s="1"/>
  <c r="D15" i="22"/>
  <c r="E15" i="22" s="1"/>
  <c r="F15" i="22" s="1"/>
  <c r="D16" i="22"/>
  <c r="E16" i="22" s="1"/>
  <c r="F16" i="22" s="1"/>
  <c r="D17" i="22"/>
  <c r="E17" i="22" s="1"/>
  <c r="F17" i="22" s="1"/>
  <c r="D18" i="22"/>
  <c r="E18" i="22" s="1"/>
  <c r="F18" i="22" s="1"/>
  <c r="D19" i="22"/>
  <c r="E19" i="22" s="1"/>
  <c r="F19" i="22" s="1"/>
  <c r="D20" i="22"/>
  <c r="E20" i="22" s="1"/>
  <c r="F20" i="22" s="1"/>
  <c r="D21" i="22"/>
  <c r="E21" i="22" s="1"/>
  <c r="F21" i="22" s="1"/>
  <c r="D22" i="22"/>
  <c r="E22" i="22" s="1"/>
  <c r="F22" i="22" s="1"/>
  <c r="D23" i="22"/>
  <c r="E23" i="22" s="1"/>
  <c r="F23" i="22" s="1"/>
  <c r="D25" i="22"/>
  <c r="E25" i="22" s="1"/>
  <c r="F25" i="22" s="1"/>
  <c r="D24" i="22"/>
  <c r="E24" i="22" s="1"/>
  <c r="F24" i="22" s="1"/>
  <c r="D30" i="22"/>
  <c r="E30" i="22" s="1"/>
  <c r="F30" i="22" s="1"/>
  <c r="H32" i="22"/>
  <c r="B47" i="20"/>
  <c r="G33" i="20"/>
  <c r="J5" i="20"/>
  <c r="K5" i="20" s="1"/>
  <c r="J15" i="20"/>
  <c r="K15" i="20" s="1"/>
  <c r="G15" i="20"/>
  <c r="G5" i="20"/>
  <c r="J33" i="20"/>
  <c r="K33" i="20" s="1"/>
  <c r="J13" i="20"/>
  <c r="K13" i="20" s="1"/>
  <c r="L13" i="20"/>
  <c r="L6" i="20"/>
  <c r="C47" i="20"/>
  <c r="L4" i="20"/>
  <c r="L5" i="8"/>
  <c r="L6" i="8"/>
  <c r="L13" i="8"/>
  <c r="L4" i="8"/>
  <c r="E10" i="22" l="1"/>
  <c r="R29" i="26"/>
  <c r="M10" i="26"/>
  <c r="G90" i="26"/>
  <c r="G103" i="26"/>
  <c r="G89" i="26"/>
  <c r="G91" i="26"/>
  <c r="G106" i="26"/>
  <c r="G86" i="26"/>
  <c r="G94" i="26"/>
  <c r="G92" i="26"/>
  <c r="G105" i="26"/>
  <c r="G93" i="26"/>
  <c r="G98" i="26"/>
  <c r="G104" i="26"/>
  <c r="G95" i="26"/>
  <c r="G97" i="26"/>
  <c r="G85" i="26"/>
  <c r="G100" i="26"/>
  <c r="L7" i="25"/>
  <c r="G7" i="25"/>
  <c r="F62" i="25"/>
  <c r="F54" i="25"/>
  <c r="L54" i="25" s="1"/>
  <c r="F13" i="25"/>
  <c r="L13" i="25" s="1"/>
  <c r="F19" i="25"/>
  <c r="L19" i="25" s="1"/>
  <c r="F49" i="25"/>
  <c r="L49" i="25" s="1"/>
  <c r="F16" i="25"/>
  <c r="L16" i="25" s="1"/>
  <c r="F10" i="25"/>
  <c r="L10" i="25" s="1"/>
  <c r="G13" i="25"/>
  <c r="G28" i="25"/>
  <c r="J28" i="25"/>
  <c r="K28" i="25" s="1"/>
  <c r="F64" i="25"/>
  <c r="L64" i="25" s="1"/>
  <c r="F6" i="25"/>
  <c r="L6" i="25" s="1"/>
  <c r="G14" i="23"/>
  <c r="J14" i="23"/>
  <c r="K14" i="23" s="1"/>
  <c r="L12" i="23"/>
  <c r="G12" i="23"/>
  <c r="J12" i="23"/>
  <c r="K12" i="23" s="1"/>
  <c r="E32" i="23"/>
  <c r="F11" i="23" s="1"/>
  <c r="G9" i="23"/>
  <c r="L15" i="23"/>
  <c r="J15" i="23"/>
  <c r="K15" i="23" s="1"/>
  <c r="G15" i="23"/>
  <c r="L9" i="23"/>
  <c r="L30" i="23"/>
  <c r="J30" i="23"/>
  <c r="K30" i="23" s="1"/>
  <c r="I24" i="22"/>
  <c r="J24" i="22"/>
  <c r="K24" i="22" s="1"/>
  <c r="I31" i="22"/>
  <c r="J31" i="22"/>
  <c r="K31" i="22" s="1"/>
  <c r="I25" i="22"/>
  <c r="J25" i="22"/>
  <c r="K25" i="22" s="1"/>
  <c r="I23" i="22"/>
  <c r="J23" i="22"/>
  <c r="K23" i="22" s="1"/>
  <c r="I19" i="22"/>
  <c r="J19" i="22"/>
  <c r="K19" i="22" s="1"/>
  <c r="I15" i="22"/>
  <c r="J15" i="22"/>
  <c r="K15" i="22" s="1"/>
  <c r="I9" i="22"/>
  <c r="J9" i="22"/>
  <c r="K9" i="22" s="1"/>
  <c r="I28" i="22"/>
  <c r="J28" i="22"/>
  <c r="K28" i="22" s="1"/>
  <c r="I8" i="22"/>
  <c r="J8" i="22"/>
  <c r="K8" i="22" s="1"/>
  <c r="I21" i="22"/>
  <c r="J21" i="22"/>
  <c r="K21" i="22" s="1"/>
  <c r="I17" i="22"/>
  <c r="J17" i="22"/>
  <c r="K17" i="22" s="1"/>
  <c r="I13" i="22"/>
  <c r="J13" i="22"/>
  <c r="K13" i="22" s="1"/>
  <c r="I26" i="22"/>
  <c r="J26" i="22"/>
  <c r="K26" i="22" s="1"/>
  <c r="I20" i="22"/>
  <c r="J20" i="22"/>
  <c r="K20" i="22" s="1"/>
  <c r="I16" i="22"/>
  <c r="J16" i="22"/>
  <c r="K16" i="22" s="1"/>
  <c r="I29" i="22"/>
  <c r="J29" i="22"/>
  <c r="K29" i="22" s="1"/>
  <c r="I30" i="22"/>
  <c r="J30" i="22"/>
  <c r="K30" i="22" s="1"/>
  <c r="I22" i="22"/>
  <c r="J22" i="22"/>
  <c r="K22" i="22" s="1"/>
  <c r="I18" i="22"/>
  <c r="J18" i="22"/>
  <c r="K18" i="22" s="1"/>
  <c r="I14" i="22"/>
  <c r="J14" i="22"/>
  <c r="K14" i="22" s="1"/>
  <c r="I27" i="22"/>
  <c r="J27" i="22"/>
  <c r="K27" i="22" s="1"/>
  <c r="E6" i="22"/>
  <c r="E7" i="22"/>
  <c r="L26" i="22"/>
  <c r="L8" i="22"/>
  <c r="L29" i="22"/>
  <c r="L31" i="22"/>
  <c r="L9" i="22"/>
  <c r="L28" i="22"/>
  <c r="L27" i="22"/>
  <c r="L30" i="22"/>
  <c r="L18" i="22"/>
  <c r="L22" i="22"/>
  <c r="L14" i="22"/>
  <c r="L24" i="22"/>
  <c r="L21" i="22"/>
  <c r="L17" i="22"/>
  <c r="L13" i="22"/>
  <c r="L25" i="22"/>
  <c r="L20" i="22"/>
  <c r="L16" i="22"/>
  <c r="L23" i="22"/>
  <c r="L19" i="22"/>
  <c r="L15" i="22"/>
  <c r="D39" i="20"/>
  <c r="E39" i="20" s="1"/>
  <c r="F39" i="20" s="1"/>
  <c r="G39" i="20" s="1"/>
  <c r="D9" i="20"/>
  <c r="D6" i="20"/>
  <c r="D37" i="20"/>
  <c r="E37" i="20" s="1"/>
  <c r="F37" i="20" s="1"/>
  <c r="L37" i="20" s="1"/>
  <c r="D46" i="20"/>
  <c r="D31" i="20"/>
  <c r="E31" i="20" s="1"/>
  <c r="F31" i="20" s="1"/>
  <c r="D40" i="20"/>
  <c r="E40" i="20" s="1"/>
  <c r="F40" i="20" s="1"/>
  <c r="D25" i="20"/>
  <c r="E25" i="20" s="1"/>
  <c r="D18" i="20"/>
  <c r="E18" i="20" s="1"/>
  <c r="F18" i="20" s="1"/>
  <c r="D30" i="20"/>
  <c r="D38" i="20"/>
  <c r="E38" i="20" s="1"/>
  <c r="F38" i="20" s="1"/>
  <c r="D23" i="20"/>
  <c r="E23" i="20" s="1"/>
  <c r="F23" i="20" s="1"/>
  <c r="L23" i="20" s="1"/>
  <c r="D45" i="20"/>
  <c r="E45" i="20" s="1"/>
  <c r="F45" i="20" s="1"/>
  <c r="L45" i="20" s="1"/>
  <c r="D28" i="20"/>
  <c r="E28" i="20" s="1"/>
  <c r="F28" i="20" s="1"/>
  <c r="D16" i="20"/>
  <c r="E16" i="20" s="1"/>
  <c r="D33" i="20"/>
  <c r="D17" i="20"/>
  <c r="E17" i="20" s="1"/>
  <c r="D15" i="20"/>
  <c r="D14" i="20"/>
  <c r="D5" i="20"/>
  <c r="D8" i="20"/>
  <c r="D13" i="20"/>
  <c r="D7" i="20"/>
  <c r="I47" i="20"/>
  <c r="D12" i="20"/>
  <c r="E12" i="20" s="1"/>
  <c r="F12" i="20" s="1"/>
  <c r="D11" i="20"/>
  <c r="E11" i="20" s="1"/>
  <c r="F11" i="20" s="1"/>
  <c r="D10" i="20"/>
  <c r="D44" i="20"/>
  <c r="E44" i="20" s="1"/>
  <c r="F44" i="20" s="1"/>
  <c r="D36" i="20"/>
  <c r="E36" i="20" s="1"/>
  <c r="F36" i="20" s="1"/>
  <c r="D29" i="20"/>
  <c r="E29" i="20" s="1"/>
  <c r="F29" i="20" s="1"/>
  <c r="D21" i="20"/>
  <c r="E21" i="20" s="1"/>
  <c r="D4" i="20"/>
  <c r="D43" i="20"/>
  <c r="E43" i="20" s="1"/>
  <c r="F43" i="20" s="1"/>
  <c r="D35" i="20"/>
  <c r="E35" i="20" s="1"/>
  <c r="F35" i="20" s="1"/>
  <c r="D22" i="20"/>
  <c r="E22" i="20" s="1"/>
  <c r="F22" i="20" s="1"/>
  <c r="K4" i="20"/>
  <c r="D24" i="20"/>
  <c r="E24" i="20" s="1"/>
  <c r="F24" i="20" s="1"/>
  <c r="D42" i="20"/>
  <c r="E42" i="20" s="1"/>
  <c r="F42" i="20" s="1"/>
  <c r="D34" i="20"/>
  <c r="E34" i="20" s="1"/>
  <c r="D27" i="20"/>
  <c r="E27" i="20" s="1"/>
  <c r="F27" i="20" s="1"/>
  <c r="D19" i="20"/>
  <c r="E19" i="20" s="1"/>
  <c r="D26" i="20"/>
  <c r="E26" i="20" s="1"/>
  <c r="F26" i="20" s="1"/>
  <c r="D41" i="20"/>
  <c r="E41" i="20" s="1"/>
  <c r="F41" i="20" s="1"/>
  <c r="D32" i="20"/>
  <c r="E32" i="20" s="1"/>
  <c r="D20" i="20"/>
  <c r="E20" i="20" s="1"/>
  <c r="W10" i="26" l="1"/>
  <c r="W29" i="26"/>
  <c r="W18" i="26"/>
  <c r="M30" i="26"/>
  <c r="R30" i="26"/>
  <c r="R15" i="26"/>
  <c r="R17" i="26"/>
  <c r="R24" i="26"/>
  <c r="R26" i="26"/>
  <c r="R12" i="26"/>
  <c r="R19" i="26"/>
  <c r="R27" i="26"/>
  <c r="R7" i="26"/>
  <c r="R16" i="26"/>
  <c r="R25" i="26"/>
  <c r="R8" i="26"/>
  <c r="R9" i="26"/>
  <c r="R18" i="26"/>
  <c r="R20" i="26"/>
  <c r="R6" i="26"/>
  <c r="R23" i="26"/>
  <c r="R21" i="26"/>
  <c r="R11" i="26"/>
  <c r="R28" i="26"/>
  <c r="R22" i="26"/>
  <c r="R10" i="26"/>
  <c r="M13" i="26"/>
  <c r="M9" i="26"/>
  <c r="M15" i="26"/>
  <c r="M22" i="26"/>
  <c r="M23" i="26"/>
  <c r="M8" i="26"/>
  <c r="M28" i="26"/>
  <c r="M27" i="26"/>
  <c r="M19" i="26"/>
  <c r="M21" i="26"/>
  <c r="M17" i="26"/>
  <c r="M24" i="26"/>
  <c r="M25" i="26"/>
  <c r="M29" i="26"/>
  <c r="M26" i="26"/>
  <c r="M11" i="26"/>
  <c r="M16" i="26"/>
  <c r="M18" i="26"/>
  <c r="M6" i="26"/>
  <c r="W5" i="26"/>
  <c r="M5" i="26"/>
  <c r="R14" i="26"/>
  <c r="M14" i="26"/>
  <c r="M12" i="26"/>
  <c r="M20" i="26"/>
  <c r="R13" i="26"/>
  <c r="W23" i="26"/>
  <c r="W24" i="26"/>
  <c r="W6" i="26"/>
  <c r="R5" i="26"/>
  <c r="M7" i="26"/>
  <c r="L39" i="20"/>
  <c r="G62" i="25"/>
  <c r="L62" i="25"/>
  <c r="G54" i="25"/>
  <c r="G19" i="25"/>
  <c r="G49" i="25"/>
  <c r="G16" i="25"/>
  <c r="G10" i="25"/>
  <c r="G6" i="25"/>
  <c r="G64" i="25"/>
  <c r="F65" i="25"/>
  <c r="G11" i="23"/>
  <c r="L11" i="23"/>
  <c r="F10" i="23"/>
  <c r="G10" i="23" s="1"/>
  <c r="F4" i="23"/>
  <c r="F7" i="23"/>
  <c r="F6" i="23"/>
  <c r="E32" i="22"/>
  <c r="F12" i="22" s="1"/>
  <c r="F5" i="22"/>
  <c r="J39" i="20"/>
  <c r="K39" i="20" s="1"/>
  <c r="E46" i="20"/>
  <c r="E9" i="20"/>
  <c r="G36" i="20"/>
  <c r="J36" i="20"/>
  <c r="K36" i="20" s="1"/>
  <c r="J26" i="20"/>
  <c r="K26" i="20" s="1"/>
  <c r="G26" i="20"/>
  <c r="J42" i="20"/>
  <c r="K42" i="20" s="1"/>
  <c r="G42" i="20"/>
  <c r="J44" i="20"/>
  <c r="K44" i="20" s="1"/>
  <c r="G44" i="20"/>
  <c r="L28" i="20"/>
  <c r="G28" i="20"/>
  <c r="J28" i="20"/>
  <c r="K28" i="20" s="1"/>
  <c r="L31" i="20"/>
  <c r="G31" i="20"/>
  <c r="J31" i="20"/>
  <c r="K31" i="20" s="1"/>
  <c r="G43" i="20"/>
  <c r="J43" i="20"/>
  <c r="K43" i="20" s="1"/>
  <c r="L38" i="20"/>
  <c r="J38" i="20"/>
  <c r="K38" i="20" s="1"/>
  <c r="G38" i="20"/>
  <c r="J24" i="20"/>
  <c r="K24" i="20" s="1"/>
  <c r="G24" i="20"/>
  <c r="G22" i="20"/>
  <c r="J22" i="20"/>
  <c r="K22" i="20" s="1"/>
  <c r="J45" i="20"/>
  <c r="K45" i="20" s="1"/>
  <c r="G45" i="20"/>
  <c r="G18" i="20"/>
  <c r="J18" i="20"/>
  <c r="K18" i="20" s="1"/>
  <c r="J41" i="20"/>
  <c r="K41" i="20" s="1"/>
  <c r="G41" i="20"/>
  <c r="J12" i="20"/>
  <c r="K12" i="20" s="1"/>
  <c r="G12" i="20"/>
  <c r="J40" i="20"/>
  <c r="K40" i="20" s="1"/>
  <c r="G40" i="20"/>
  <c r="G27" i="20"/>
  <c r="J27" i="20"/>
  <c r="K27" i="20" s="1"/>
  <c r="G35" i="20"/>
  <c r="J35" i="20"/>
  <c r="K35" i="20" s="1"/>
  <c r="J29" i="20"/>
  <c r="K29" i="20" s="1"/>
  <c r="G29" i="20"/>
  <c r="J11" i="20"/>
  <c r="K11" i="20" s="1"/>
  <c r="G11" i="20"/>
  <c r="G23" i="20"/>
  <c r="J23" i="20"/>
  <c r="K23" i="20" s="1"/>
  <c r="J37" i="20"/>
  <c r="K37" i="20" s="1"/>
  <c r="G37" i="20"/>
  <c r="L18" i="20"/>
  <c r="E14" i="20"/>
  <c r="L40" i="20"/>
  <c r="E10" i="20"/>
  <c r="E7" i="20"/>
  <c r="L22" i="20"/>
  <c r="L27" i="20"/>
  <c r="L35" i="20"/>
  <c r="L29" i="20"/>
  <c r="L11" i="20"/>
  <c r="L41" i="20"/>
  <c r="L43" i="20"/>
  <c r="L36" i="20"/>
  <c r="L12" i="20"/>
  <c r="L24" i="20"/>
  <c r="L26" i="20"/>
  <c r="L42" i="20"/>
  <c r="E30" i="20"/>
  <c r="L44" i="20"/>
  <c r="H108" i="26" l="1"/>
  <c r="E108" i="26"/>
  <c r="F99" i="26" s="1"/>
  <c r="F10" i="22"/>
  <c r="L10" i="22" s="1"/>
  <c r="G65" i="25"/>
  <c r="J7" i="25" s="1"/>
  <c r="K7" i="25" s="1"/>
  <c r="J62" i="25"/>
  <c r="K62" i="25" s="1"/>
  <c r="J64" i="25"/>
  <c r="K64" i="25" s="1"/>
  <c r="L65" i="25"/>
  <c r="I12" i="22"/>
  <c r="L12" i="22"/>
  <c r="L10" i="23"/>
  <c r="G4" i="23"/>
  <c r="L4" i="23"/>
  <c r="F32" i="23"/>
  <c r="G6" i="23"/>
  <c r="L6" i="23"/>
  <c r="L7" i="23"/>
  <c r="G7" i="23"/>
  <c r="F4" i="22"/>
  <c r="L4" i="22" s="1"/>
  <c r="F11" i="22"/>
  <c r="I5" i="22"/>
  <c r="J5" i="22"/>
  <c r="K5" i="22" s="1"/>
  <c r="I10" i="22"/>
  <c r="F7" i="22"/>
  <c r="F6" i="22"/>
  <c r="J6" i="22" s="1"/>
  <c r="L5" i="22"/>
  <c r="E47" i="20"/>
  <c r="F25" i="20" s="1"/>
  <c r="V21" i="26" l="1"/>
  <c r="Q47" i="26"/>
  <c r="G99" i="26"/>
  <c r="F44" i="26"/>
  <c r="L18" i="26" s="1"/>
  <c r="F43" i="26"/>
  <c r="L17" i="26" s="1"/>
  <c r="F70" i="26"/>
  <c r="Q18" i="26" s="1"/>
  <c r="F73" i="26"/>
  <c r="Q21" i="26" s="1"/>
  <c r="F9" i="26"/>
  <c r="G9" i="26" s="1"/>
  <c r="F68" i="26"/>
  <c r="Q16" i="26" s="1"/>
  <c r="F87" i="26"/>
  <c r="V9" i="26" s="1"/>
  <c r="F19" i="26"/>
  <c r="G19" i="26" s="1"/>
  <c r="Q35" i="26"/>
  <c r="F40" i="26"/>
  <c r="L14" i="26" s="1"/>
  <c r="F62" i="26"/>
  <c r="Q10" i="26" s="1"/>
  <c r="F29" i="26"/>
  <c r="G29" i="26" s="1"/>
  <c r="F8" i="26"/>
  <c r="G8" i="26" s="1"/>
  <c r="R2" i="26"/>
  <c r="F42" i="26"/>
  <c r="L16" i="26" s="1"/>
  <c r="F38" i="26"/>
  <c r="L12" i="26" s="1"/>
  <c r="F10" i="26"/>
  <c r="G10" i="26" s="1"/>
  <c r="F5" i="26"/>
  <c r="G5" i="26" s="1"/>
  <c r="F66" i="26"/>
  <c r="Q14" i="26" s="1"/>
  <c r="F64" i="26"/>
  <c r="Q12" i="26" s="1"/>
  <c r="F41" i="26"/>
  <c r="L15" i="26" s="1"/>
  <c r="F96" i="26"/>
  <c r="F88" i="26"/>
  <c r="F15" i="26"/>
  <c r="G15" i="26" s="1"/>
  <c r="F107" i="26"/>
  <c r="F21" i="26"/>
  <c r="G21" i="26" s="1"/>
  <c r="G20" i="26"/>
  <c r="G14" i="26"/>
  <c r="G24" i="26"/>
  <c r="G25" i="26"/>
  <c r="G11" i="26"/>
  <c r="G27" i="26"/>
  <c r="G12" i="26"/>
  <c r="G28" i="26"/>
  <c r="G22" i="26"/>
  <c r="G13" i="26"/>
  <c r="G23" i="26"/>
  <c r="G30" i="26"/>
  <c r="G18" i="26"/>
  <c r="G16" i="26"/>
  <c r="G7" i="26"/>
  <c r="G17" i="26"/>
  <c r="G6" i="26"/>
  <c r="G26" i="26"/>
  <c r="L32" i="23"/>
  <c r="J19" i="25"/>
  <c r="K19" i="25" s="1"/>
  <c r="J54" i="25"/>
  <c r="K54" i="25" s="1"/>
  <c r="J49" i="25"/>
  <c r="K49" i="25" s="1"/>
  <c r="J13" i="25"/>
  <c r="K13" i="25" s="1"/>
  <c r="J6" i="25"/>
  <c r="K6" i="25" s="1"/>
  <c r="J10" i="25"/>
  <c r="K10" i="25" s="1"/>
  <c r="J16" i="25"/>
  <c r="K16" i="25" s="1"/>
  <c r="L25" i="20"/>
  <c r="G25" i="20"/>
  <c r="G32" i="23"/>
  <c r="J11" i="23" s="1"/>
  <c r="K11" i="23" s="1"/>
  <c r="L11" i="22"/>
  <c r="I11" i="22"/>
  <c r="I4" i="22"/>
  <c r="I7" i="22"/>
  <c r="K6" i="22"/>
  <c r="I6" i="22"/>
  <c r="L7" i="22"/>
  <c r="L6" i="22"/>
  <c r="F32" i="22"/>
  <c r="F34" i="20"/>
  <c r="G34" i="20" s="1"/>
  <c r="F32" i="20"/>
  <c r="F10" i="20"/>
  <c r="G10" i="20" s="1"/>
  <c r="F46" i="20"/>
  <c r="F9" i="20"/>
  <c r="G9" i="20" s="1"/>
  <c r="F17" i="20"/>
  <c r="F16" i="20"/>
  <c r="F14" i="20"/>
  <c r="F30" i="20"/>
  <c r="F20" i="20"/>
  <c r="L20" i="20" s="1"/>
  <c r="F21" i="20"/>
  <c r="F7" i="20"/>
  <c r="L7" i="20" s="1"/>
  <c r="F19" i="20"/>
  <c r="F8" i="20"/>
  <c r="G87" i="26" l="1"/>
  <c r="G40" i="26"/>
  <c r="V10" i="26"/>
  <c r="Q36" i="26"/>
  <c r="Q55" i="26"/>
  <c r="V29" i="26"/>
  <c r="V18" i="26"/>
  <c r="Q44" i="26"/>
  <c r="G96" i="26"/>
  <c r="G107" i="26"/>
  <c r="G88" i="26"/>
  <c r="G31" i="26"/>
  <c r="G70" i="26"/>
  <c r="G62" i="26"/>
  <c r="G60" i="26"/>
  <c r="G68" i="26"/>
  <c r="G76" i="26"/>
  <c r="G64" i="26"/>
  <c r="G80" i="26"/>
  <c r="G58" i="26"/>
  <c r="G67" i="26"/>
  <c r="G79" i="26"/>
  <c r="G75" i="26"/>
  <c r="G72" i="26"/>
  <c r="G59" i="26"/>
  <c r="G69" i="26"/>
  <c r="G82" i="26"/>
  <c r="G63" i="26"/>
  <c r="G74" i="26"/>
  <c r="G77" i="26"/>
  <c r="G61" i="26"/>
  <c r="G71" i="26"/>
  <c r="G78" i="26"/>
  <c r="G73" i="26"/>
  <c r="G81" i="26"/>
  <c r="G35" i="26"/>
  <c r="G55" i="26"/>
  <c r="G37" i="26"/>
  <c r="G47" i="26"/>
  <c r="G34" i="26"/>
  <c r="G53" i="26"/>
  <c r="G42" i="26"/>
  <c r="G50" i="26"/>
  <c r="G48" i="26"/>
  <c r="G39" i="26"/>
  <c r="G32" i="26"/>
  <c r="G45" i="26"/>
  <c r="G52" i="26"/>
  <c r="G49" i="26"/>
  <c r="G43" i="26"/>
  <c r="G51" i="26"/>
  <c r="G54" i="26"/>
  <c r="G36" i="26"/>
  <c r="G44" i="26"/>
  <c r="G41" i="26"/>
  <c r="G56" i="26"/>
  <c r="G83" i="26"/>
  <c r="G84" i="26"/>
  <c r="G101" i="26"/>
  <c r="G102" i="26"/>
  <c r="G66" i="26"/>
  <c r="G57" i="26"/>
  <c r="G65" i="26"/>
  <c r="G46" i="26"/>
  <c r="G33" i="26"/>
  <c r="G38" i="26"/>
  <c r="F108" i="26"/>
  <c r="Q56" i="26" s="1"/>
  <c r="K65" i="25"/>
  <c r="J65" i="25"/>
  <c r="J10" i="23"/>
  <c r="K10" i="23" s="1"/>
  <c r="J4" i="23"/>
  <c r="K4" i="23" s="1"/>
  <c r="J7" i="23"/>
  <c r="J6" i="23"/>
  <c r="K6" i="23" s="1"/>
  <c r="I32" i="22"/>
  <c r="J10" i="22" s="1"/>
  <c r="K10" i="22" s="1"/>
  <c r="L34" i="20"/>
  <c r="L32" i="22"/>
  <c r="L32" i="20"/>
  <c r="G32" i="20"/>
  <c r="L10" i="20"/>
  <c r="L46" i="20"/>
  <c r="G46" i="20"/>
  <c r="L9" i="20"/>
  <c r="G16" i="20"/>
  <c r="L16" i="20"/>
  <c r="G17" i="20"/>
  <c r="L17" i="20"/>
  <c r="L30" i="20"/>
  <c r="G30" i="20"/>
  <c r="L14" i="20"/>
  <c r="G14" i="20"/>
  <c r="G20" i="20"/>
  <c r="G21" i="20"/>
  <c r="L21" i="20"/>
  <c r="G7" i="20"/>
  <c r="L19" i="20"/>
  <c r="G19" i="20"/>
  <c r="G8" i="20"/>
  <c r="F47" i="20"/>
  <c r="L8" i="20"/>
  <c r="G108" i="26" l="1"/>
  <c r="V30" i="26" s="1"/>
  <c r="J4" i="22"/>
  <c r="K4" i="22" s="1"/>
  <c r="J12" i="22"/>
  <c r="K12" i="22" s="1"/>
  <c r="J32" i="23"/>
  <c r="K7" i="23"/>
  <c r="K32" i="23" s="1"/>
  <c r="J7" i="22"/>
  <c r="J11" i="22"/>
  <c r="K11" i="22" s="1"/>
  <c r="L47" i="20"/>
  <c r="G47" i="20"/>
  <c r="J25" i="20" s="1"/>
  <c r="K25" i="20" s="1"/>
  <c r="J8" i="20"/>
  <c r="K8" i="20" s="1"/>
  <c r="J19" i="20"/>
  <c r="K19" i="20" s="1"/>
  <c r="K7" i="22" l="1"/>
  <c r="K32" i="22" s="1"/>
  <c r="J32" i="22"/>
  <c r="J34" i="20"/>
  <c r="K34" i="20" s="1"/>
  <c r="J32" i="20"/>
  <c r="K32" i="20" s="1"/>
  <c r="J10" i="20"/>
  <c r="K10" i="20" s="1"/>
  <c r="J46" i="20"/>
  <c r="K46" i="20" s="1"/>
  <c r="J16" i="20"/>
  <c r="K16" i="20" s="1"/>
  <c r="J17" i="20"/>
  <c r="K17" i="20" s="1"/>
  <c r="J30" i="20"/>
  <c r="K30" i="20" s="1"/>
  <c r="J14" i="20"/>
  <c r="K14" i="20" s="1"/>
  <c r="J7" i="20"/>
  <c r="K7" i="20" s="1"/>
  <c r="J9" i="20"/>
  <c r="K9" i="20" s="1"/>
  <c r="J20" i="20"/>
  <c r="J21" i="20"/>
  <c r="K21" i="20" s="1"/>
  <c r="K20" i="20" l="1"/>
  <c r="K47" i="20" s="1"/>
  <c r="J47" i="20"/>
  <c r="A47" i="8" l="1"/>
  <c r="B34" i="8" l="1"/>
  <c r="B5" i="8"/>
  <c r="B13" i="8"/>
  <c r="B9" i="8"/>
  <c r="B16" i="8"/>
  <c r="B8" i="8"/>
  <c r="B4" i="8"/>
  <c r="B40" i="8"/>
  <c r="B6" i="8"/>
  <c r="B10" i="8"/>
  <c r="B46" i="8"/>
  <c r="B36" i="8"/>
  <c r="B33" i="8"/>
  <c r="B31" i="8"/>
  <c r="B37" i="8"/>
  <c r="B17" i="8"/>
  <c r="B20" i="8"/>
  <c r="B7" i="8"/>
  <c r="B15" i="8"/>
  <c r="B12" i="8"/>
  <c r="B11" i="8"/>
  <c r="C47" i="8"/>
  <c r="D14" i="8" l="1"/>
  <c r="D9" i="8"/>
  <c r="B47" i="8"/>
  <c r="D7" i="8"/>
  <c r="D20" i="8"/>
  <c r="E20" i="8" s="1"/>
  <c r="D24" i="8"/>
  <c r="E24" i="8" s="1"/>
  <c r="F24" i="8" s="1"/>
  <c r="D28" i="8"/>
  <c r="E28" i="8" s="1"/>
  <c r="F28" i="8" s="1"/>
  <c r="D36" i="8"/>
  <c r="E36" i="8" s="1"/>
  <c r="D40" i="8"/>
  <c r="E40" i="8" s="1"/>
  <c r="D44" i="8"/>
  <c r="E44" i="8" s="1"/>
  <c r="F44" i="8" s="1"/>
  <c r="D10" i="8"/>
  <c r="D18" i="8"/>
  <c r="E18" i="8" s="1"/>
  <c r="F18" i="8" s="1"/>
  <c r="D22" i="8"/>
  <c r="E22" i="8" s="1"/>
  <c r="F22" i="8" s="1"/>
  <c r="D26" i="8"/>
  <c r="E26" i="8" s="1"/>
  <c r="F26" i="8" s="1"/>
  <c r="D30" i="8"/>
  <c r="D12" i="8"/>
  <c r="E12" i="8" s="1"/>
  <c r="D32" i="8"/>
  <c r="E32" i="8" s="1"/>
  <c r="F32" i="8" s="1"/>
  <c r="D4" i="8"/>
  <c r="D8" i="8"/>
  <c r="D13" i="8"/>
  <c r="D16" i="8"/>
  <c r="E16" i="8" s="1"/>
  <c r="D42" i="8"/>
  <c r="E42" i="8" s="1"/>
  <c r="F42" i="8" s="1"/>
  <c r="D41" i="8"/>
  <c r="E41" i="8" s="1"/>
  <c r="F41" i="8" s="1"/>
  <c r="D29" i="8"/>
  <c r="E29" i="8" s="1"/>
  <c r="F29" i="8" s="1"/>
  <c r="D19" i="8"/>
  <c r="E19" i="8" s="1"/>
  <c r="F19" i="8" s="1"/>
  <c r="D46" i="8"/>
  <c r="D43" i="8"/>
  <c r="E43" i="8" s="1"/>
  <c r="F43" i="8" s="1"/>
  <c r="D15" i="8"/>
  <c r="D33" i="8"/>
  <c r="F33" i="8" s="1"/>
  <c r="D6" i="8"/>
  <c r="D27" i="8"/>
  <c r="E27" i="8" s="1"/>
  <c r="F27" i="8" s="1"/>
  <c r="D38" i="8"/>
  <c r="E38" i="8" s="1"/>
  <c r="F38" i="8" s="1"/>
  <c r="D39" i="8"/>
  <c r="E39" i="8" s="1"/>
  <c r="F39" i="8" s="1"/>
  <c r="D25" i="8"/>
  <c r="E25" i="8" s="1"/>
  <c r="F25" i="8" s="1"/>
  <c r="D17" i="8"/>
  <c r="E17" i="8" s="1"/>
  <c r="D34" i="8"/>
  <c r="E34" i="8" s="1"/>
  <c r="D37" i="8"/>
  <c r="E37" i="8" s="1"/>
  <c r="D45" i="8"/>
  <c r="E45" i="8" s="1"/>
  <c r="F45" i="8" s="1"/>
  <c r="D21" i="8"/>
  <c r="E21" i="8" s="1"/>
  <c r="F21" i="8" s="1"/>
  <c r="D35" i="8"/>
  <c r="E35" i="8" s="1"/>
  <c r="F35" i="8" s="1"/>
  <c r="D23" i="8"/>
  <c r="E23" i="8" s="1"/>
  <c r="F23" i="8" s="1"/>
  <c r="D11" i="8"/>
  <c r="E11" i="8" s="1"/>
  <c r="D5" i="8"/>
  <c r="D31" i="8"/>
  <c r="E31" i="8" s="1"/>
  <c r="H47" i="8"/>
  <c r="E46" i="8" l="1"/>
  <c r="I35" i="8"/>
  <c r="J35" i="8"/>
  <c r="K35" i="8" s="1"/>
  <c r="I38" i="8"/>
  <c r="J38" i="8"/>
  <c r="K38" i="8" s="1"/>
  <c r="I29" i="8"/>
  <c r="J29" i="8"/>
  <c r="K29" i="8" s="1"/>
  <c r="I18" i="8"/>
  <c r="J18" i="8"/>
  <c r="K18" i="8" s="1"/>
  <c r="I21" i="8"/>
  <c r="J21" i="8"/>
  <c r="K21" i="8" s="1"/>
  <c r="I27" i="8"/>
  <c r="J27" i="8"/>
  <c r="I43" i="8"/>
  <c r="J43" i="8"/>
  <c r="K43" i="8" s="1"/>
  <c r="I41" i="8"/>
  <c r="J41" i="8"/>
  <c r="K41" i="8" s="1"/>
  <c r="I28" i="8"/>
  <c r="J28" i="8"/>
  <c r="K28" i="8" s="1"/>
  <c r="I45" i="8"/>
  <c r="J45" i="8"/>
  <c r="I25" i="8"/>
  <c r="J25" i="8"/>
  <c r="K25" i="8" s="1"/>
  <c r="I42" i="8"/>
  <c r="J42" i="8"/>
  <c r="K42" i="8" s="1"/>
  <c r="I26" i="8"/>
  <c r="J26" i="8"/>
  <c r="K26" i="8" s="1"/>
  <c r="I44" i="8"/>
  <c r="J44" i="8"/>
  <c r="K44" i="8" s="1"/>
  <c r="I24" i="8"/>
  <c r="J24" i="8"/>
  <c r="K24" i="8" s="1"/>
  <c r="I23" i="8"/>
  <c r="J23" i="8"/>
  <c r="K23" i="8" s="1"/>
  <c r="I39" i="8"/>
  <c r="J39" i="8"/>
  <c r="K39" i="8" s="1"/>
  <c r="I33" i="8"/>
  <c r="J33" i="8"/>
  <c r="K33" i="8" s="1"/>
  <c r="I19" i="8"/>
  <c r="J19" i="8"/>
  <c r="I32" i="8"/>
  <c r="J32" i="8"/>
  <c r="I22" i="8"/>
  <c r="J22" i="8"/>
  <c r="K22" i="8" s="1"/>
  <c r="E9" i="8"/>
  <c r="E14" i="8"/>
  <c r="E7" i="8"/>
  <c r="L42" i="8"/>
  <c r="K45" i="8"/>
  <c r="L45" i="8"/>
  <c r="L44" i="8"/>
  <c r="L35" i="8"/>
  <c r="L39" i="8"/>
  <c r="L38" i="8"/>
  <c r="L33" i="8"/>
  <c r="L43" i="8"/>
  <c r="L41" i="8"/>
  <c r="E30" i="8"/>
  <c r="L25" i="8"/>
  <c r="L19" i="8"/>
  <c r="K19" i="8"/>
  <c r="L22" i="8"/>
  <c r="L23" i="8"/>
  <c r="L28" i="8"/>
  <c r="L18" i="8"/>
  <c r="L24" i="8"/>
  <c r="L32" i="8"/>
  <c r="K32" i="8"/>
  <c r="L26" i="8"/>
  <c r="L21" i="8"/>
  <c r="L29" i="8"/>
  <c r="L27" i="8"/>
  <c r="K27" i="8"/>
  <c r="E10" i="8"/>
  <c r="E47" i="8" l="1"/>
  <c r="F34" i="8" s="1"/>
  <c r="I34" i="8" l="1"/>
  <c r="J34" i="8"/>
  <c r="L34" i="8"/>
  <c r="K34" i="8"/>
  <c r="F40" i="8"/>
  <c r="J40" i="8" s="1"/>
  <c r="F9" i="8"/>
  <c r="F36" i="8"/>
  <c r="J36" i="8" s="1"/>
  <c r="F14" i="8"/>
  <c r="F10" i="8"/>
  <c r="F7" i="8"/>
  <c r="F37" i="8"/>
  <c r="K15" i="8"/>
  <c r="L15" i="8"/>
  <c r="F12" i="8"/>
  <c r="F11" i="8"/>
  <c r="F46" i="8"/>
  <c r="F20" i="8"/>
  <c r="J20" i="8" s="1"/>
  <c r="F8" i="8"/>
  <c r="F31" i="8"/>
  <c r="J31" i="8" s="1"/>
  <c r="F17" i="8"/>
  <c r="F30" i="8"/>
  <c r="F16" i="8"/>
  <c r="I17" i="8" l="1"/>
  <c r="J17" i="8"/>
  <c r="I46" i="8"/>
  <c r="J46" i="8"/>
  <c r="K46" i="8" s="1"/>
  <c r="I14" i="8"/>
  <c r="J14" i="8"/>
  <c r="K14" i="8" s="1"/>
  <c r="I11" i="8"/>
  <c r="J11" i="8"/>
  <c r="K11" i="8" s="1"/>
  <c r="I37" i="8"/>
  <c r="J37" i="8"/>
  <c r="K37" i="8" s="1"/>
  <c r="I16" i="8"/>
  <c r="J16" i="8"/>
  <c r="K16" i="8" s="1"/>
  <c r="I8" i="8"/>
  <c r="J8" i="8"/>
  <c r="K8" i="8" s="1"/>
  <c r="I12" i="8"/>
  <c r="J12" i="8"/>
  <c r="K12" i="8" s="1"/>
  <c r="I7" i="8"/>
  <c r="I9" i="8"/>
  <c r="J9" i="8"/>
  <c r="K9" i="8" s="1"/>
  <c r="I30" i="8"/>
  <c r="J30" i="8"/>
  <c r="K30" i="8" s="1"/>
  <c r="I10" i="8"/>
  <c r="J10" i="8"/>
  <c r="K10" i="8" s="1"/>
  <c r="K20" i="8"/>
  <c r="I20" i="8"/>
  <c r="L40" i="8"/>
  <c r="I40" i="8"/>
  <c r="K31" i="8"/>
  <c r="I31" i="8"/>
  <c r="L36" i="8"/>
  <c r="I36" i="8"/>
  <c r="K40" i="8"/>
  <c r="L9" i="8"/>
  <c r="K36" i="8"/>
  <c r="L14" i="8"/>
  <c r="L10" i="8"/>
  <c r="L37" i="8"/>
  <c r="L20" i="8"/>
  <c r="L12" i="8"/>
  <c r="L11" i="8"/>
  <c r="L46" i="8"/>
  <c r="L7" i="8"/>
  <c r="L8" i="8"/>
  <c r="L31" i="8"/>
  <c r="K17" i="8"/>
  <c r="L17" i="8"/>
  <c r="L30" i="8"/>
  <c r="L16" i="8"/>
  <c r="F47" i="8"/>
  <c r="I47" i="8" l="1"/>
  <c r="J7" i="8" s="1"/>
  <c r="K7" i="8" s="1"/>
  <c r="K47" i="8" s="1"/>
  <c r="L47" i="8"/>
  <c r="J47" i="8" l="1"/>
</calcChain>
</file>

<file path=xl/sharedStrings.xml><?xml version="1.0" encoding="utf-8"?>
<sst xmlns="http://schemas.openxmlformats.org/spreadsheetml/2006/main" count="413" uniqueCount="251">
  <si>
    <t>LPM 4814</t>
  </si>
  <si>
    <t>LPM 4896</t>
  </si>
  <si>
    <t>LPM 4810</t>
  </si>
  <si>
    <t>LPM 4860</t>
  </si>
  <si>
    <t>LPM 4855</t>
  </si>
  <si>
    <t>LPM 4830</t>
  </si>
  <si>
    <t>LPM 4840</t>
  </si>
  <si>
    <t>LPM 4850</t>
  </si>
  <si>
    <t>LPM 4815</t>
  </si>
  <si>
    <t>LPM 4820</t>
  </si>
  <si>
    <t>LPM 4834</t>
  </si>
  <si>
    <t>LPM 4845</t>
  </si>
  <si>
    <t>LPM 4835</t>
  </si>
  <si>
    <t>LPM 4813</t>
  </si>
  <si>
    <t>LPM 4171</t>
  </si>
  <si>
    <t>Σ</t>
  </si>
  <si>
    <t>[name recipe]</t>
  </si>
  <si>
    <t>LPM 4870</t>
  </si>
  <si>
    <t>new           recipe</t>
  </si>
  <si>
    <t>Dichte</t>
  </si>
  <si>
    <t>DB 555-0901</t>
  </si>
  <si>
    <t>DB 449-0901</t>
  </si>
  <si>
    <t>DB 525-0901</t>
  </si>
  <si>
    <t>CZ 735</t>
  </si>
  <si>
    <t>Rezept vol.</t>
  </si>
  <si>
    <t>EL 459-0099</t>
  </si>
  <si>
    <t>EL 459-0094</t>
  </si>
  <si>
    <t>EL 460-0025</t>
  </si>
  <si>
    <t>EL 460-0028</t>
  </si>
  <si>
    <t>EL 460-0029</t>
  </si>
  <si>
    <t>EL 460-0030</t>
  </si>
  <si>
    <t>EL 460-0043</t>
  </si>
  <si>
    <t>EL 460-0044</t>
  </si>
  <si>
    <t>EL 460-0045</t>
  </si>
  <si>
    <t>EL 460-0046</t>
  </si>
  <si>
    <t>EL 460-0047</t>
  </si>
  <si>
    <t>EL 460-0048</t>
  </si>
  <si>
    <t>ZD 838</t>
  </si>
  <si>
    <t>ZD 3596</t>
  </si>
  <si>
    <t>Liter</t>
  </si>
  <si>
    <t>ml</t>
  </si>
  <si>
    <t>new recipe</t>
  </si>
  <si>
    <t>Rez. New grav</t>
  </si>
  <si>
    <t>trans</t>
  </si>
  <si>
    <t>Rez grav</t>
  </si>
  <si>
    <t>gr</t>
  </si>
  <si>
    <t xml:space="preserve">  </t>
  </si>
  <si>
    <t>Dichte berechn</t>
  </si>
  <si>
    <t>DEM 45244-0001</t>
  </si>
  <si>
    <t>NZM 7200</t>
  </si>
  <si>
    <t>DBM 48884-0122</t>
  </si>
  <si>
    <t>DBM 48884-0901</t>
  </si>
  <si>
    <t>DBM 42994-0901</t>
  </si>
  <si>
    <t>DBM 42994-0903</t>
  </si>
  <si>
    <t>DBM 45204-0901</t>
  </si>
  <si>
    <t>DBM 42995-0901</t>
  </si>
  <si>
    <t>DBM 42995-0903</t>
  </si>
  <si>
    <t>DBM 44099-0901</t>
  </si>
  <si>
    <t>_</t>
  </si>
  <si>
    <t>Basecoat clear</t>
  </si>
  <si>
    <t>HBM 65285-0901</t>
  </si>
  <si>
    <t>HDM 54342-0901</t>
  </si>
  <si>
    <t>HDM 57485-0901</t>
  </si>
  <si>
    <t>HFM 135</t>
  </si>
  <si>
    <t>HFM 165</t>
  </si>
  <si>
    <t>HFM 166</t>
  </si>
  <si>
    <t>HFM 180</t>
  </si>
  <si>
    <t>HFM 195</t>
  </si>
  <si>
    <t>HFM 205</t>
  </si>
  <si>
    <t>HFM 315</t>
  </si>
  <si>
    <t>HFM 355</t>
  </si>
  <si>
    <t>HFM 395</t>
  </si>
  <si>
    <t>HFM 435</t>
  </si>
  <si>
    <t>HFM 455</t>
  </si>
  <si>
    <t>HFM 535</t>
  </si>
  <si>
    <t>HFM 615</t>
  </si>
  <si>
    <t>HFM 985</t>
  </si>
  <si>
    <t>HFM 955-1</t>
  </si>
  <si>
    <t>HZ 77</t>
  </si>
  <si>
    <t>HZ 710</t>
  </si>
  <si>
    <t>HZ 720</t>
  </si>
  <si>
    <t>HZ 750</t>
  </si>
  <si>
    <t>HDH 57304-0901</t>
  </si>
  <si>
    <t>HDM 54705-0901</t>
  </si>
  <si>
    <t>HDM 54702-0901</t>
  </si>
  <si>
    <t>HDM 54345-0901</t>
  </si>
  <si>
    <t>HZ 71</t>
  </si>
  <si>
    <t>Dichte neu</t>
  </si>
  <si>
    <t>Wasser/Water/Aqua</t>
  </si>
  <si>
    <t>DB 555-100</t>
  </si>
  <si>
    <t>DB 555-102; DB 45245-102</t>
  </si>
  <si>
    <t>DB 525-102; DB 45205-102</t>
  </si>
  <si>
    <t>DB 42995-102</t>
  </si>
  <si>
    <t>DB 555-103; DB 45245-103</t>
  </si>
  <si>
    <t>DB 525-103; DB 45205-103</t>
  </si>
  <si>
    <t>DB 42995-103</t>
  </si>
  <si>
    <t>DB 555-104; DB 45245-104</t>
  </si>
  <si>
    <t>DB 525-104; DB 45205-104</t>
  </si>
  <si>
    <t>DB 42995-104</t>
  </si>
  <si>
    <t>DB 555-105; DB 45245-105</t>
  </si>
  <si>
    <t>DB 525-105; DB 45205-105</t>
  </si>
  <si>
    <t>DB 42995-105</t>
  </si>
  <si>
    <t>DB 555-106; DB 45245-106</t>
  </si>
  <si>
    <t>DB 525-106; DB 45205-106</t>
  </si>
  <si>
    <t>DB 42995-106</t>
  </si>
  <si>
    <t>DB 555-109; DB 45245-109</t>
  </si>
  <si>
    <t>DB 525-109; DB 45205-109</t>
  </si>
  <si>
    <t>DB 42995-109</t>
  </si>
  <si>
    <t>DB 555-110; DB 45245-110</t>
  </si>
  <si>
    <t>DB 525-110; DB 45205-110</t>
  </si>
  <si>
    <t>DB 42995-110</t>
  </si>
  <si>
    <t>DB 555-201; DB 45245-201</t>
  </si>
  <si>
    <t>DB 525-201; DB 45205-201</t>
  </si>
  <si>
    <t>DB 42995-201</t>
  </si>
  <si>
    <t>DB 555-207; DB 45245-207</t>
  </si>
  <si>
    <t>DB 525-207; DB 45205-207</t>
  </si>
  <si>
    <t>DB 42995-207</t>
  </si>
  <si>
    <t>DB 555-208; DB 45245-208</t>
  </si>
  <si>
    <t>DB 525-208; DB 45205-208</t>
  </si>
  <si>
    <t>DB 42995-208</t>
  </si>
  <si>
    <t>DB 555-210; DB 45245-210</t>
  </si>
  <si>
    <t>DB 525-210; DB 45205-210</t>
  </si>
  <si>
    <t>DB 42995-210</t>
  </si>
  <si>
    <t>DB 555-308; DB 45245-308</t>
  </si>
  <si>
    <t>DB 525-308; DB 45205-308</t>
  </si>
  <si>
    <t>DB 42995-308</t>
  </si>
  <si>
    <t>DB 555-501; DB 45245-501</t>
  </si>
  <si>
    <t>DB 525-501; DB 45205-501</t>
  </si>
  <si>
    <t>DB 42995-501</t>
  </si>
  <si>
    <t>DB 45245-100</t>
  </si>
  <si>
    <t>DB 45205-100</t>
  </si>
  <si>
    <t>DB 525-100</t>
  </si>
  <si>
    <t>DB 555-101; DB 45245-101</t>
  </si>
  <si>
    <t>DB 525-101; DB 45205-101</t>
  </si>
  <si>
    <t>DB 42995-101</t>
  </si>
  <si>
    <t>BF 1010</t>
  </si>
  <si>
    <t>BF 1030</t>
  </si>
  <si>
    <t>BF 1046-5</t>
  </si>
  <si>
    <t>BF 1060</t>
  </si>
  <si>
    <t>BF 1080</t>
  </si>
  <si>
    <t>BF 1110</t>
  </si>
  <si>
    <t>BF 1120</t>
  </si>
  <si>
    <t>BF 1290</t>
  </si>
  <si>
    <t>BF 1880</t>
  </si>
  <si>
    <t>BF 2510-60</t>
  </si>
  <si>
    <t>BF 2530-60</t>
  </si>
  <si>
    <t>BF 2550-60</t>
  </si>
  <si>
    <t>BF 2560-60</t>
  </si>
  <si>
    <t>BF 2580-60</t>
  </si>
  <si>
    <t>BF 2590-60</t>
  </si>
  <si>
    <t>BP 2577</t>
  </si>
  <si>
    <t>BP 3011</t>
  </si>
  <si>
    <t>BP 3031</t>
  </si>
  <si>
    <t>BP 3034</t>
  </si>
  <si>
    <t>BP 3038-25</t>
  </si>
  <si>
    <t>BP 3040-25</t>
  </si>
  <si>
    <t>BP 3051</t>
  </si>
  <si>
    <t>BP 3061</t>
  </si>
  <si>
    <t>BP 3091</t>
  </si>
  <si>
    <t>BP 3570</t>
  </si>
  <si>
    <t>BP 3610-25</t>
  </si>
  <si>
    <t>BP 3630-25</t>
  </si>
  <si>
    <t>BP 3690-25</t>
  </si>
  <si>
    <t>BZ 100</t>
  </si>
  <si>
    <t>BZ 120</t>
  </si>
  <si>
    <t>BZ 210</t>
  </si>
  <si>
    <t>BZ 220</t>
  </si>
  <si>
    <t>BZ 415</t>
  </si>
  <si>
    <t>BZ 625</t>
  </si>
  <si>
    <t>BZ 628</t>
  </si>
  <si>
    <t>BZ 700</t>
  </si>
  <si>
    <t>BZ 710</t>
  </si>
  <si>
    <t>BZ 725</t>
  </si>
  <si>
    <t>BZ 890</t>
  </si>
  <si>
    <t>BZ 900</t>
  </si>
  <si>
    <t>BZR 0560</t>
  </si>
  <si>
    <t>CF 5010</t>
  </si>
  <si>
    <t>CF 5020</t>
  </si>
  <si>
    <t>CF 5030</t>
  </si>
  <si>
    <t>CF 5062</t>
  </si>
  <si>
    <t>CF 5080</t>
  </si>
  <si>
    <t>CF 5090</t>
  </si>
  <si>
    <t>CP 7010</t>
  </si>
  <si>
    <t>CP 7020</t>
  </si>
  <si>
    <t>CP 7030</t>
  </si>
  <si>
    <t>CP 7050</t>
  </si>
  <si>
    <t>CP 7080</t>
  </si>
  <si>
    <t>CP 7090</t>
  </si>
  <si>
    <t>CP 7110</t>
  </si>
  <si>
    <t>CP 7131</t>
  </si>
  <si>
    <t>CP 7134</t>
  </si>
  <si>
    <t>CP 7190</t>
  </si>
  <si>
    <t>CP 7560</t>
  </si>
  <si>
    <t>CP 7590</t>
  </si>
  <si>
    <t>CP 7610</t>
  </si>
  <si>
    <t>CP 7630</t>
  </si>
  <si>
    <t>CP 7670</t>
  </si>
  <si>
    <t>CV 501</t>
  </si>
  <si>
    <t>CV 553</t>
  </si>
  <si>
    <t>CV 555</t>
  </si>
  <si>
    <t>CV 582</t>
  </si>
  <si>
    <t>CV 584</t>
  </si>
  <si>
    <t>CV 593</t>
  </si>
  <si>
    <t>CZ 460</t>
  </si>
  <si>
    <t>CZ 740</t>
  </si>
  <si>
    <t>GE 11254</t>
  </si>
  <si>
    <t>OE 52832</t>
  </si>
  <si>
    <t>OF 8011</t>
  </si>
  <si>
    <t>OF 8031</t>
  </si>
  <si>
    <t>OF 8034</t>
  </si>
  <si>
    <t>OF 8091</t>
  </si>
  <si>
    <t>OP 101</t>
  </si>
  <si>
    <t>OP 103</t>
  </si>
  <si>
    <t>OP 300</t>
  </si>
  <si>
    <t>OP 306</t>
  </si>
  <si>
    <t>OP 400</t>
  </si>
  <si>
    <t>OP 405</t>
  </si>
  <si>
    <t>OP 500</t>
  </si>
  <si>
    <t>OP 600</t>
  </si>
  <si>
    <t>OP 8099</t>
  </si>
  <si>
    <t>OP 900</t>
  </si>
  <si>
    <t>OP 905</t>
  </si>
  <si>
    <t>TD 4120</t>
  </si>
  <si>
    <t>TK 7111-0001</t>
  </si>
  <si>
    <t>TK 7130-0001</t>
  </si>
  <si>
    <t>TK 7135-0001</t>
  </si>
  <si>
    <t>TK 7150-0001</t>
  </si>
  <si>
    <t>TK 7170-0001</t>
  </si>
  <si>
    <t>TK 7191-0001</t>
  </si>
  <si>
    <t>TZ 300</t>
  </si>
  <si>
    <t>TW 4130-9343</t>
  </si>
  <si>
    <t>TW 4130</t>
  </si>
  <si>
    <t>CV 554</t>
  </si>
  <si>
    <t>TD 4121</t>
  </si>
  <si>
    <t>TD 4112-0001</t>
  </si>
  <si>
    <t>TV 4104</t>
  </si>
  <si>
    <t>Dichte/Density/Densité</t>
  </si>
  <si>
    <t>∑</t>
  </si>
  <si>
    <t>Density</t>
  </si>
  <si>
    <t>1 l</t>
  </si>
  <si>
    <t>20 l</t>
  </si>
  <si>
    <t>25 l</t>
  </si>
  <si>
    <t>15 l</t>
  </si>
  <si>
    <t>10 l</t>
  </si>
  <si>
    <t>5 l</t>
  </si>
  <si>
    <t>3 l</t>
  </si>
  <si>
    <t>2 l</t>
  </si>
  <si>
    <t>Liter              Kilogram</t>
  </si>
  <si>
    <t>Densité</t>
  </si>
  <si>
    <t>sdf</t>
  </si>
  <si>
    <t>Kilogramm             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</si>
</sst>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&quot; gr&quot;"/>
    <numFmt numFmtId="166" formatCode="0.000%"/>
    <numFmt numFmtId="167" formatCode="0.00&quot; gr&quot;"/>
    <numFmt numFmtId="168" formatCode="0.0"/>
    <numFmt numFmtId="169" formatCode="0.00&quot; ml&quot;"/>
    <numFmt numFmtId="170" formatCode="0.00&quot; kg&quot;"/>
    <numFmt numFmtId="171" formatCode="0.0&quot; l&quot;"/>
    <numFmt numFmtId="172" formatCode="0&quot; kg&quot;"/>
    <numFmt numFmtId="173" formatCode="0.00&quot; l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Ubuntu"/>
      <family val="2"/>
    </font>
    <font>
      <sz val="12"/>
      <color theme="1"/>
      <name val="Ubuntu"/>
      <family val="2"/>
    </font>
    <font>
      <sz val="12"/>
      <color theme="1"/>
      <name val="Ubuntu"/>
      <family val="2"/>
    </font>
    <font>
      <sz val="12"/>
      <color theme="1"/>
      <name val="Ubuntu"/>
      <family val="2"/>
    </font>
    <font>
      <sz val="11"/>
      <color theme="1"/>
      <name val="Calibri"/>
      <family val="2"/>
      <scheme val="minor"/>
    </font>
    <font>
      <sz val="11"/>
      <color theme="1"/>
      <name val="Ubuntu"/>
      <family val="2"/>
    </font>
    <font>
      <b/>
      <sz val="11"/>
      <color theme="1"/>
      <name val="Ubuntu"/>
      <family val="2"/>
    </font>
    <font>
      <sz val="16"/>
      <color theme="1"/>
      <name val="Ubuntu"/>
      <family val="2"/>
    </font>
    <font>
      <b/>
      <sz val="24"/>
      <color theme="1"/>
      <name val="Ubuntu"/>
      <family val="2"/>
    </font>
    <font>
      <sz val="7"/>
      <color theme="1"/>
      <name val="Ubuntu"/>
      <family val="2"/>
    </font>
    <font>
      <sz val="10"/>
      <name val="Arial"/>
      <family val="2"/>
    </font>
    <font>
      <b/>
      <sz val="11"/>
      <name val="Ubuntu"/>
      <family val="2"/>
    </font>
    <font>
      <sz val="9"/>
      <name val="Ubuntu"/>
      <family val="2"/>
    </font>
    <font>
      <sz val="8"/>
      <color theme="1"/>
      <name val="Ubuntu"/>
      <family val="2"/>
    </font>
    <font>
      <sz val="14"/>
      <color theme="1"/>
      <name val="Ubuntu"/>
      <family val="2"/>
    </font>
    <font>
      <b/>
      <sz val="8"/>
      <color theme="1"/>
      <name val="Ubuntu"/>
      <family val="2"/>
    </font>
    <font>
      <b/>
      <sz val="9"/>
      <name val="Ubuntu"/>
      <family val="2"/>
    </font>
    <font>
      <sz val="8"/>
      <name val="Ubuntu"/>
      <family val="2"/>
    </font>
    <font>
      <b/>
      <sz val="8"/>
      <name val="Ubuntu"/>
      <family val="2"/>
    </font>
    <font>
      <b/>
      <sz val="8"/>
      <color rgb="FFFF0000"/>
      <name val="Ubuntu"/>
      <family val="2"/>
    </font>
    <font>
      <b/>
      <sz val="12"/>
      <color theme="1"/>
      <name val="Ubuntu"/>
      <family val="2"/>
    </font>
    <font>
      <b/>
      <sz val="16"/>
      <color theme="1"/>
      <name val="Calibri"/>
      <family val="2"/>
      <scheme val="minor"/>
    </font>
    <font>
      <sz val="10"/>
      <color theme="1"/>
      <name val="Ubuntu"/>
      <family val="2"/>
    </font>
    <font>
      <b/>
      <sz val="10"/>
      <color theme="1"/>
      <name val="Ubuntu"/>
      <family val="2"/>
    </font>
    <font>
      <sz val="10"/>
      <color theme="0"/>
      <name val="Ubuntu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/>
  </cellStyleXfs>
  <cellXfs count="150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16" fillId="3" borderId="0" xfId="0" applyFont="1" applyFill="1" applyAlignment="1" applyProtection="1">
      <alignment horizontal="center" vertical="top" wrapText="1"/>
      <protection hidden="1"/>
    </xf>
    <xf numFmtId="165" fontId="16" fillId="3" borderId="0" xfId="0" applyNumberFormat="1" applyFont="1" applyFill="1" applyAlignment="1" applyProtection="1">
      <alignment horizontal="center" vertical="center"/>
      <protection hidden="1"/>
    </xf>
    <xf numFmtId="167" fontId="7" fillId="3" borderId="0" xfId="0" applyNumberFormat="1" applyFont="1" applyFill="1" applyAlignment="1" applyProtection="1">
      <alignment horizontal="right" vertical="center"/>
      <protection hidden="1"/>
    </xf>
    <xf numFmtId="164" fontId="15" fillId="3" borderId="0" xfId="0" applyNumberFormat="1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top" wrapText="1"/>
      <protection hidden="1"/>
    </xf>
    <xf numFmtId="0" fontId="17" fillId="3" borderId="0" xfId="0" applyFont="1" applyFill="1" applyAlignment="1" applyProtection="1">
      <alignment horizontal="left" vertical="center" wrapText="1"/>
      <protection hidden="1"/>
    </xf>
    <xf numFmtId="0" fontId="16" fillId="3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2" fontId="6" fillId="3" borderId="0" xfId="0" applyNumberFormat="1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right" vertical="center" wrapText="1"/>
      <protection hidden="1"/>
    </xf>
    <xf numFmtId="0" fontId="13" fillId="3" borderId="0" xfId="0" applyFont="1" applyFill="1" applyAlignment="1" applyProtection="1">
      <alignment horizontal="right" vertical="center"/>
      <protection hidden="1"/>
    </xf>
    <xf numFmtId="2" fontId="7" fillId="3" borderId="0" xfId="0" applyNumberFormat="1" applyFont="1" applyFill="1" applyAlignment="1" applyProtection="1">
      <alignment horizontal="center" vertical="center"/>
      <protection hidden="1"/>
    </xf>
    <xf numFmtId="9" fontId="16" fillId="3" borderId="0" xfId="1" applyFont="1" applyFill="1" applyBorder="1" applyAlignment="1" applyProtection="1">
      <alignment horizontal="center" vertical="center"/>
      <protection hidden="1"/>
    </xf>
    <xf numFmtId="165" fontId="7" fillId="3" borderId="0" xfId="0" applyNumberFormat="1" applyFont="1" applyFill="1" applyAlignment="1" applyProtection="1">
      <alignment horizontal="center" vertical="center"/>
      <protection hidden="1"/>
    </xf>
    <xf numFmtId="9" fontId="7" fillId="3" borderId="0" xfId="1" applyFont="1" applyFill="1" applyBorder="1" applyAlignment="1" applyProtection="1">
      <alignment horizontal="center" vertical="center"/>
      <protection hidden="1"/>
    </xf>
    <xf numFmtId="164" fontId="16" fillId="3" borderId="0" xfId="0" applyNumberFormat="1" applyFont="1" applyFill="1" applyAlignment="1" applyProtection="1">
      <alignment horizontal="center" vertical="center"/>
      <protection hidden="1"/>
    </xf>
    <xf numFmtId="166" fontId="19" fillId="3" borderId="0" xfId="0" applyNumberFormat="1" applyFont="1" applyFill="1" applyAlignment="1" applyProtection="1">
      <alignment horizontal="right" vertical="center"/>
      <protection hidden="1"/>
    </xf>
    <xf numFmtId="166" fontId="14" fillId="3" borderId="5" xfId="1" applyNumberFormat="1" applyFont="1" applyFill="1" applyBorder="1" applyAlignment="1" applyProtection="1">
      <alignment horizontal="center" vertical="center"/>
      <protection hidden="1"/>
    </xf>
    <xf numFmtId="166" fontId="14" fillId="3" borderId="2" xfId="1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166" fontId="14" fillId="3" borderId="6" xfId="1" applyNumberFormat="1" applyFont="1" applyFill="1" applyBorder="1" applyAlignment="1" applyProtection="1">
      <alignment horizontal="center" vertical="center"/>
      <protection hidden="1"/>
    </xf>
    <xf numFmtId="2" fontId="6" fillId="3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3" borderId="6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Alignment="1" applyProtection="1">
      <alignment vertical="center"/>
      <protection hidden="1"/>
    </xf>
    <xf numFmtId="2" fontId="7" fillId="3" borderId="0" xfId="1" applyNumberFormat="1" applyFont="1" applyFill="1" applyBorder="1" applyAlignment="1" applyProtection="1">
      <alignment horizontal="center" vertical="center"/>
      <protection hidden="1"/>
    </xf>
    <xf numFmtId="2" fontId="10" fillId="3" borderId="0" xfId="0" applyNumberFormat="1" applyFont="1" applyFill="1" applyAlignment="1" applyProtection="1">
      <alignment horizontal="center" vertical="center" wrapText="1"/>
      <protection hidden="1"/>
    </xf>
    <xf numFmtId="169" fontId="7" fillId="3" borderId="0" xfId="0" applyNumberFormat="1" applyFont="1" applyFill="1" applyAlignment="1" applyProtection="1">
      <alignment horizontal="center" vertical="center"/>
      <protection hidden="1"/>
    </xf>
    <xf numFmtId="2" fontId="7" fillId="3" borderId="0" xfId="0" applyNumberFormat="1" applyFont="1" applyFill="1" applyAlignment="1" applyProtection="1">
      <alignment horizontal="center" vertical="top" wrapText="1"/>
      <protection hidden="1"/>
    </xf>
    <xf numFmtId="166" fontId="6" fillId="3" borderId="7" xfId="1" applyNumberFormat="1" applyFont="1" applyFill="1" applyBorder="1" applyAlignment="1" applyProtection="1">
      <alignment horizontal="center" vertical="center"/>
      <protection hidden="1"/>
    </xf>
    <xf numFmtId="2" fontId="6" fillId="3" borderId="7" xfId="1" applyNumberFormat="1" applyFont="1" applyFill="1" applyBorder="1" applyAlignment="1" applyProtection="1">
      <alignment horizontal="center" vertical="center"/>
      <protection hidden="1"/>
    </xf>
    <xf numFmtId="166" fontId="18" fillId="3" borderId="7" xfId="1" applyNumberFormat="1" applyFont="1" applyFill="1" applyBorder="1" applyAlignment="1" applyProtection="1">
      <alignment horizontal="right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164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7" xfId="0" applyNumberFormat="1" applyFont="1" applyFill="1" applyBorder="1" applyAlignment="1" applyProtection="1">
      <alignment horizontal="center" vertical="center"/>
      <protection hidden="1"/>
    </xf>
    <xf numFmtId="167" fontId="4" fillId="3" borderId="7" xfId="0" applyNumberFormat="1" applyFont="1" applyFill="1" applyBorder="1" applyAlignment="1" applyProtection="1">
      <alignment horizontal="right" vertical="center"/>
      <protection hidden="1"/>
    </xf>
    <xf numFmtId="164" fontId="4" fillId="3" borderId="7" xfId="0" applyNumberFormat="1" applyFont="1" applyFill="1" applyBorder="1" applyAlignment="1" applyProtection="1">
      <alignment horizontal="center" vertical="center"/>
      <protection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/>
    </xf>
    <xf numFmtId="169" fontId="4" fillId="3" borderId="7" xfId="0" applyNumberFormat="1" applyFont="1" applyFill="1" applyBorder="1" applyAlignment="1" applyProtection="1">
      <alignment horizontal="center" vertical="center"/>
      <protection locked="0"/>
    </xf>
    <xf numFmtId="166" fontId="4" fillId="3" borderId="7" xfId="1" applyNumberFormat="1" applyFont="1" applyFill="1" applyBorder="1" applyAlignment="1" applyProtection="1">
      <alignment horizontal="center" vertical="center"/>
      <protection hidden="1"/>
    </xf>
    <xf numFmtId="0" fontId="4" fillId="3" borderId="7" xfId="1" applyNumberFormat="1" applyFont="1" applyFill="1" applyBorder="1" applyAlignment="1" applyProtection="1">
      <alignment horizontal="center" vertical="center"/>
      <protection hidden="1"/>
    </xf>
    <xf numFmtId="168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7" xfId="0" applyNumberFormat="1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center" vertical="center" wrapText="1"/>
      <protection hidden="1"/>
    </xf>
    <xf numFmtId="169" fontId="2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hidden="1"/>
    </xf>
    <xf numFmtId="164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6" fillId="3" borderId="0" xfId="0" applyNumberFormat="1" applyFont="1" applyFill="1" applyAlignment="1" applyProtection="1">
      <alignment horizontal="center" vertical="center"/>
      <protection locked="0"/>
    </xf>
    <xf numFmtId="166" fontId="14" fillId="3" borderId="0" xfId="1" applyNumberFormat="1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vertical="center" textRotation="90" wrapText="1"/>
      <protection hidden="1"/>
    </xf>
    <xf numFmtId="0" fontId="7" fillId="3" borderId="0" xfId="0" applyFont="1" applyFill="1" applyProtection="1">
      <protection hidden="1"/>
    </xf>
    <xf numFmtId="0" fontId="17" fillId="3" borderId="0" xfId="0" applyFont="1" applyFill="1" applyAlignment="1" applyProtection="1">
      <alignment wrapText="1"/>
      <protection hidden="1"/>
    </xf>
    <xf numFmtId="0" fontId="6" fillId="3" borderId="0" xfId="0" applyFont="1" applyFill="1" applyAlignment="1" applyProtection="1">
      <alignment wrapText="1"/>
      <protection hidden="1"/>
    </xf>
    <xf numFmtId="0" fontId="6" fillId="3" borderId="0" xfId="0" applyFont="1" applyFill="1" applyProtection="1">
      <protection hidden="1"/>
    </xf>
    <xf numFmtId="164" fontId="1" fillId="3" borderId="7" xfId="0" applyNumberFormat="1" applyFont="1" applyFill="1" applyBorder="1" applyAlignment="1" applyProtection="1">
      <alignment horizontal="center" vertical="center"/>
      <protection hidden="1"/>
    </xf>
    <xf numFmtId="167" fontId="2" fillId="3" borderId="7" xfId="0" applyNumberFormat="1" applyFont="1" applyFill="1" applyBorder="1" applyAlignment="1" applyProtection="1">
      <alignment horizontal="center" vertical="center"/>
      <protection locked="0"/>
    </xf>
    <xf numFmtId="164" fontId="1" fillId="5" borderId="7" xfId="0" applyNumberFormat="1" applyFont="1" applyFill="1" applyBorder="1" applyAlignment="1" applyProtection="1">
      <alignment horizontal="center" vertical="center"/>
      <protection hidden="1"/>
    </xf>
    <xf numFmtId="164" fontId="2" fillId="5" borderId="7" xfId="0" applyNumberFormat="1" applyFont="1" applyFill="1" applyBorder="1" applyAlignment="1" applyProtection="1">
      <alignment horizontal="center" vertical="center"/>
      <protection hidden="1"/>
    </xf>
    <xf numFmtId="167" fontId="7" fillId="3" borderId="0" xfId="0" applyNumberFormat="1" applyFont="1" applyFill="1" applyAlignment="1" applyProtection="1">
      <alignment horizontal="center" vertical="center"/>
      <protection hidden="1"/>
    </xf>
    <xf numFmtId="167" fontId="2" fillId="3" borderId="8" xfId="0" applyNumberFormat="1" applyFont="1" applyFill="1" applyBorder="1" applyAlignment="1" applyProtection="1">
      <alignment horizontal="center" vertical="center"/>
      <protection locked="0"/>
    </xf>
    <xf numFmtId="166" fontId="4" fillId="3" borderId="8" xfId="1" applyNumberFormat="1" applyFont="1" applyFill="1" applyBorder="1" applyAlignment="1" applyProtection="1">
      <alignment horizontal="center" vertical="center"/>
      <protection hidden="1"/>
    </xf>
    <xf numFmtId="164" fontId="1" fillId="5" borderId="8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8" xfId="0" applyNumberFormat="1" applyFont="1" applyFill="1" applyBorder="1" applyAlignment="1" applyProtection="1">
      <alignment horizontal="center" vertical="center"/>
      <protection hidden="1"/>
    </xf>
    <xf numFmtId="167" fontId="4" fillId="3" borderId="8" xfId="0" applyNumberFormat="1" applyFont="1" applyFill="1" applyBorder="1" applyAlignment="1" applyProtection="1">
      <alignment horizontal="right" vertical="center"/>
      <protection hidden="1"/>
    </xf>
    <xf numFmtId="166" fontId="18" fillId="3" borderId="8" xfId="1" applyNumberFormat="1" applyFont="1" applyFill="1" applyBorder="1" applyAlignment="1" applyProtection="1">
      <alignment horizontal="right" vertical="center"/>
      <protection hidden="1"/>
    </xf>
    <xf numFmtId="167" fontId="2" fillId="3" borderId="12" xfId="0" applyNumberFormat="1" applyFont="1" applyFill="1" applyBorder="1" applyAlignment="1" applyProtection="1">
      <alignment horizontal="center" vertical="center"/>
      <protection locked="0"/>
    </xf>
    <xf numFmtId="167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66" fontId="14" fillId="3" borderId="0" xfId="1" applyNumberFormat="1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6" fontId="14" fillId="3" borderId="11" xfId="1" applyNumberFormat="1" applyFont="1" applyFill="1" applyBorder="1" applyAlignment="1" applyProtection="1">
      <alignment horizontal="center" vertical="center" wrapText="1"/>
    </xf>
    <xf numFmtId="166" fontId="4" fillId="3" borderId="7" xfId="1" applyNumberFormat="1" applyFont="1" applyFill="1" applyBorder="1" applyAlignment="1" applyProtection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/>
    </xf>
    <xf numFmtId="167" fontId="6" fillId="3" borderId="19" xfId="0" applyNumberFormat="1" applyFont="1" applyFill="1" applyBorder="1" applyAlignment="1">
      <alignment horizontal="right" vertical="center"/>
    </xf>
    <xf numFmtId="166" fontId="18" fillId="3" borderId="18" xfId="1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6" fontId="14" fillId="3" borderId="15" xfId="1" applyNumberFormat="1" applyFont="1" applyFill="1" applyBorder="1" applyAlignment="1" applyProtection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horizontal="right" vertical="center"/>
    </xf>
    <xf numFmtId="166" fontId="18" fillId="3" borderId="15" xfId="1" applyNumberFormat="1" applyFont="1" applyFill="1" applyBorder="1" applyAlignment="1" applyProtection="1">
      <alignment horizontal="right" vertical="center"/>
    </xf>
    <xf numFmtId="166" fontId="4" fillId="3" borderId="14" xfId="1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  <xf numFmtId="167" fontId="6" fillId="3" borderId="5" xfId="0" applyNumberFormat="1" applyFont="1" applyFill="1" applyBorder="1" applyAlignment="1">
      <alignment horizontal="right" vertical="center"/>
    </xf>
    <xf numFmtId="166" fontId="18" fillId="3" borderId="16" xfId="1" applyNumberFormat="1" applyFont="1" applyFill="1" applyBorder="1" applyAlignment="1" applyProtection="1">
      <alignment horizontal="right" vertical="center"/>
    </xf>
    <xf numFmtId="165" fontId="6" fillId="3" borderId="5" xfId="0" applyNumberFormat="1" applyFont="1" applyFill="1" applyBorder="1" applyAlignment="1">
      <alignment horizontal="center" vertical="center"/>
    </xf>
    <xf numFmtId="166" fontId="14" fillId="3" borderId="16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 vertical="center"/>
    </xf>
    <xf numFmtId="166" fontId="16" fillId="3" borderId="0" xfId="1" applyNumberFormat="1" applyFont="1" applyFill="1" applyBorder="1" applyAlignment="1" applyProtection="1">
      <alignment horizontal="center" vertical="center"/>
    </xf>
    <xf numFmtId="164" fontId="21" fillId="3" borderId="19" xfId="0" applyNumberFormat="1" applyFont="1" applyFill="1" applyBorder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7" fontId="1" fillId="3" borderId="12" xfId="0" applyNumberFormat="1" applyFont="1" applyFill="1" applyBorder="1" applyAlignment="1" applyProtection="1">
      <alignment horizontal="center" vertical="center"/>
      <protection locked="0"/>
    </xf>
    <xf numFmtId="164" fontId="22" fillId="6" borderId="5" xfId="0" applyNumberFormat="1" applyFont="1" applyFill="1" applyBorder="1" applyAlignment="1">
      <alignment horizontal="center" vertical="center"/>
    </xf>
    <xf numFmtId="167" fontId="14" fillId="6" borderId="17" xfId="0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3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0" fontId="23" fillId="0" borderId="2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171" fontId="7" fillId="6" borderId="16" xfId="1" applyNumberFormat="1" applyFont="1" applyFill="1" applyBorder="1" applyAlignment="1" applyProtection="1">
      <alignment horizontal="center" vertical="center"/>
    </xf>
    <xf numFmtId="167" fontId="7" fillId="6" borderId="5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172" fontId="24" fillId="0" borderId="0" xfId="0" applyNumberFormat="1" applyFont="1" applyAlignment="1">
      <alignment horizontal="center" vertical="center"/>
    </xf>
    <xf numFmtId="173" fontId="23" fillId="0" borderId="20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3" borderId="0" xfId="0" applyNumberFormat="1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left" textRotation="90" wrapText="1"/>
      <protection hidden="1"/>
    </xf>
    <xf numFmtId="164" fontId="8" fillId="3" borderId="0" xfId="1" applyNumberFormat="1" applyFont="1" applyFill="1" applyBorder="1" applyAlignment="1" applyProtection="1">
      <alignment horizontal="center"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EAEAEA"/>
      <color rgb="FFDDF9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786241</xdr:colOff>
      <xdr:row>55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75FE0AF-D6D7-D7F0-2E02-99CECD75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52</xdr:row>
      <xdr:rowOff>122464</xdr:rowOff>
    </xdr:from>
    <xdr:to>
      <xdr:col>1</xdr:col>
      <xdr:colOff>756986</xdr:colOff>
      <xdr:row>54</xdr:row>
      <xdr:rowOff>117343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9D872C-0F6E-9D69-A3E8-4743D914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429" y="9320893"/>
          <a:ext cx="1110771" cy="348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596265</xdr:colOff>
      <xdr:row>0</xdr:row>
      <xdr:rowOff>43815</xdr:rowOff>
    </xdr:from>
    <xdr:to>
      <xdr:col>4</xdr:col>
      <xdr:colOff>788670</xdr:colOff>
      <xdr:row>0</xdr:row>
      <xdr:rowOff>190500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3A49EA40-6EAB-4CDA-918D-9B8C4777E66B}"/>
            </a:ext>
          </a:extLst>
        </xdr:cNvPr>
        <xdr:cNvSpPr/>
      </xdr:nvSpPr>
      <xdr:spPr>
        <a:xfrm>
          <a:off x="3082290" y="215265"/>
          <a:ext cx="192405" cy="14668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249555</xdr:colOff>
      <xdr:row>0</xdr:row>
      <xdr:rowOff>55245</xdr:rowOff>
    </xdr:from>
    <xdr:to>
      <xdr:col>5</xdr:col>
      <xdr:colOff>443865</xdr:colOff>
      <xdr:row>0</xdr:row>
      <xdr:rowOff>200025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32D45B65-EB0D-4C61-BE25-6819FA6B1F06}"/>
            </a:ext>
          </a:extLst>
        </xdr:cNvPr>
        <xdr:cNvSpPr/>
      </xdr:nvSpPr>
      <xdr:spPr>
        <a:xfrm>
          <a:off x="3526155" y="55245"/>
          <a:ext cx="194310" cy="14478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F189-52D2-450C-82BF-6D10C6F49754}">
  <dimension ref="A1"/>
  <sheetViews>
    <sheetView showGridLines="0" tabSelected="1" zoomScale="70" zoomScaleNormal="70" workbookViewId="0"/>
  </sheetViews>
  <sheetFormatPr baseColWidth="10" defaultRowHeight="14.4" x14ac:dyDescent="0.3"/>
  <sheetData/>
  <sheetProtection algorithmName="SHA-512" hashValue="ofipGOFyLCeWq9ki9QPjiK+cAAZMI12lf4xUyKGCtk3FW/jGsAVMs9cMBq9MPClPfEK2WVZhjnJtlFqB2aESCw==" saltValue="SW9W9Dq8Gnpj5ei4l2wxj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showGridLines="0" topLeftCell="C1" zoomScaleNormal="100" workbookViewId="0">
      <pane xSplit="5" ySplit="3" topLeftCell="H4" activePane="bottomRight" state="frozen"/>
      <selection activeCell="C1" sqref="C1"/>
      <selection pane="topRight" activeCell="H1" sqref="H1"/>
      <selection pane="bottomLeft" activeCell="C4" sqref="C4"/>
      <selection pane="bottomRight" activeCell="C7" sqref="C7"/>
    </sheetView>
  </sheetViews>
  <sheetFormatPr baseColWidth="10" defaultColWidth="11.44140625" defaultRowHeight="13.2" x14ac:dyDescent="0.3"/>
  <cols>
    <col min="1" max="1" width="16.6640625" style="2" hidden="1" customWidth="1"/>
    <col min="2" max="2" width="16.6640625" style="16" hidden="1" customWidth="1"/>
    <col min="3" max="3" width="16.6640625" style="2" customWidth="1"/>
    <col min="4" max="4" width="16.6640625" style="2" hidden="1" customWidth="1"/>
    <col min="5" max="6" width="12.88671875" style="2" hidden="1" customWidth="1"/>
    <col min="7" max="7" width="12.88671875" style="22" hidden="1" customWidth="1"/>
    <col min="8" max="8" width="22.6640625" style="2" customWidth="1"/>
    <col min="9" max="9" width="15.6640625" style="16" hidden="1" customWidth="1"/>
    <col min="10" max="10" width="10.33203125" style="16" hidden="1" customWidth="1"/>
    <col min="11" max="11" width="17.5546875" style="2" customWidth="1"/>
    <col min="12" max="12" width="9.6640625" style="26" customWidth="1"/>
    <col min="13" max="13" width="9.88671875" style="2" customWidth="1"/>
    <col min="14" max="14" width="7.44140625" style="2" customWidth="1"/>
    <col min="15" max="17" width="3.109375" style="2" customWidth="1"/>
    <col min="18" max="20" width="4.44140625" style="2" customWidth="1"/>
    <col min="21" max="16384" width="11.44140625" style="2"/>
  </cols>
  <sheetData>
    <row r="1" spans="1:17" s="3" customFormat="1" ht="6" customHeight="1" thickBot="1" x14ac:dyDescent="0.35">
      <c r="A1" s="20"/>
      <c r="B1" s="20"/>
      <c r="C1" s="1"/>
      <c r="D1" s="21"/>
      <c r="E1" s="21"/>
      <c r="F1" s="21"/>
      <c r="G1" s="41"/>
      <c r="H1" s="4"/>
      <c r="I1" s="21"/>
      <c r="J1" s="21"/>
      <c r="L1" s="23"/>
    </row>
    <row r="2" spans="1:17" s="5" customFormat="1" ht="26.25" customHeight="1" thickBot="1" x14ac:dyDescent="0.35">
      <c r="A2" s="146" t="s">
        <v>249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24"/>
      <c r="M2" s="58">
        <v>1</v>
      </c>
      <c r="N2" s="18" t="s">
        <v>39</v>
      </c>
      <c r="O2" s="5" t="s">
        <v>46</v>
      </c>
      <c r="Q2" s="16" t="s">
        <v>58</v>
      </c>
    </row>
    <row r="3" spans="1:17" s="6" customFormat="1" ht="18" customHeight="1" thickBot="1" x14ac:dyDescent="0.35">
      <c r="A3" s="35" t="s">
        <v>40</v>
      </c>
      <c r="B3" s="36" t="s">
        <v>24</v>
      </c>
      <c r="C3" s="10" t="s">
        <v>45</v>
      </c>
      <c r="D3" s="10" t="s">
        <v>44</v>
      </c>
      <c r="E3" s="10" t="s">
        <v>43</v>
      </c>
      <c r="F3" s="10" t="s">
        <v>42</v>
      </c>
      <c r="G3" s="45" t="s">
        <v>47</v>
      </c>
      <c r="H3" s="8"/>
      <c r="I3" s="19" t="s">
        <v>19</v>
      </c>
      <c r="J3" s="11" t="s">
        <v>18</v>
      </c>
      <c r="K3" s="17" t="s">
        <v>41</v>
      </c>
      <c r="L3" s="25"/>
    </row>
    <row r="4" spans="1:17" ht="18" customHeight="1" x14ac:dyDescent="0.3">
      <c r="A4" s="38"/>
      <c r="B4" s="33" t="str">
        <f>IF(A4&gt;0,A4/$A$47," ")</f>
        <v xml:space="preserve"> </v>
      </c>
      <c r="C4" s="54"/>
      <c r="D4" s="46" t="e">
        <f t="shared" ref="D4:D46" si="0">C4/$C$47</f>
        <v>#DIV/0!</v>
      </c>
      <c r="E4" s="46"/>
      <c r="F4" s="46">
        <f t="shared" ref="F4:F46" si="1">IF(E4&gt;0,E4/$E$47,0)</f>
        <v>0</v>
      </c>
      <c r="G4" s="47">
        <f>F4*I4</f>
        <v>0</v>
      </c>
      <c r="H4" s="49" t="s">
        <v>21</v>
      </c>
      <c r="I4" s="50">
        <v>0.998</v>
      </c>
      <c r="J4" s="51">
        <f>IF(F4&gt;0,F4*$M$2*1000*$G$47,0)</f>
        <v>0</v>
      </c>
      <c r="K4" s="52" t="str">
        <f t="shared" ref="K4:K46" si="2">IF(J4&gt;0,J4," ")</f>
        <v xml:space="preserve"> </v>
      </c>
      <c r="L4" s="48" t="str">
        <f t="shared" ref="L4:L46" si="3">IF(F4&gt;0,F4," ")</f>
        <v xml:space="preserve"> </v>
      </c>
    </row>
    <row r="5" spans="1:17" ht="18" customHeight="1" x14ac:dyDescent="0.3">
      <c r="A5" s="39"/>
      <c r="B5" s="34"/>
      <c r="C5" s="54"/>
      <c r="D5" s="46" t="e">
        <f t="shared" si="0"/>
        <v>#DIV/0!</v>
      </c>
      <c r="E5" s="46"/>
      <c r="F5" s="46">
        <f t="shared" si="1"/>
        <v>0</v>
      </c>
      <c r="G5" s="47">
        <f t="shared" ref="G5:G46" si="4">F5*I5</f>
        <v>0</v>
      </c>
      <c r="H5" s="49" t="s">
        <v>22</v>
      </c>
      <c r="I5" s="50">
        <v>1.0149999999999999</v>
      </c>
      <c r="J5" s="51">
        <f t="shared" ref="J5:J46" si="5">IF(F5&gt;0,F5*$M$2*1000*$G$47,0)</f>
        <v>0</v>
      </c>
      <c r="K5" s="52" t="str">
        <f t="shared" si="2"/>
        <v xml:space="preserve"> </v>
      </c>
      <c r="L5" s="48" t="str">
        <f t="shared" si="3"/>
        <v xml:space="preserve"> </v>
      </c>
    </row>
    <row r="6" spans="1:17" ht="18" customHeight="1" x14ac:dyDescent="0.3">
      <c r="A6" s="39"/>
      <c r="B6" s="34" t="str">
        <f t="shared" ref="B6:B46" si="6">IF(A6&gt;0,A6/$A$47," ")</f>
        <v xml:space="preserve"> </v>
      </c>
      <c r="C6" s="54"/>
      <c r="D6" s="46" t="e">
        <f t="shared" si="0"/>
        <v>#DIV/0!</v>
      </c>
      <c r="E6" s="46"/>
      <c r="F6" s="46">
        <f t="shared" si="1"/>
        <v>0</v>
      </c>
      <c r="G6" s="47">
        <f t="shared" si="4"/>
        <v>0</v>
      </c>
      <c r="H6" s="50" t="s">
        <v>20</v>
      </c>
      <c r="I6" s="50">
        <v>0.98099999999999998</v>
      </c>
      <c r="J6" s="51">
        <f>IF(F6&gt;0,F6*$M$2*1000*$G$47,0)</f>
        <v>0</v>
      </c>
      <c r="K6" s="52" t="str">
        <f t="shared" si="2"/>
        <v xml:space="preserve"> </v>
      </c>
      <c r="L6" s="48" t="str">
        <f t="shared" si="3"/>
        <v xml:space="preserve"> </v>
      </c>
    </row>
    <row r="7" spans="1:17" ht="18" customHeight="1" x14ac:dyDescent="0.3">
      <c r="A7" s="39"/>
      <c r="B7" s="34" t="str">
        <f t="shared" si="6"/>
        <v xml:space="preserve"> </v>
      </c>
      <c r="C7" s="143"/>
      <c r="D7" s="46" t="e">
        <f t="shared" si="0"/>
        <v>#DIV/0!</v>
      </c>
      <c r="E7" s="46" t="e">
        <f>D7+D4</f>
        <v>#DIV/0!</v>
      </c>
      <c r="F7" s="46" t="e">
        <f t="shared" si="1"/>
        <v>#DIV/0!</v>
      </c>
      <c r="G7" s="47" t="e">
        <f t="shared" si="4"/>
        <v>#DIV/0!</v>
      </c>
      <c r="H7" s="49" t="s">
        <v>57</v>
      </c>
      <c r="I7" s="50">
        <v>0.998</v>
      </c>
      <c r="J7" s="51" t="e">
        <f t="shared" si="5"/>
        <v>#DIV/0!</v>
      </c>
      <c r="K7" s="52" t="e">
        <f t="shared" si="2"/>
        <v>#DIV/0!</v>
      </c>
      <c r="L7" s="48" t="e">
        <f t="shared" si="3"/>
        <v>#DIV/0!</v>
      </c>
    </row>
    <row r="8" spans="1:17" ht="18" customHeight="1" x14ac:dyDescent="0.3">
      <c r="A8" s="39"/>
      <c r="B8" s="34" t="str">
        <f t="shared" si="6"/>
        <v xml:space="preserve"> </v>
      </c>
      <c r="C8" s="54"/>
      <c r="D8" s="46" t="e">
        <f t="shared" si="0"/>
        <v>#DIV/0!</v>
      </c>
      <c r="E8" s="46"/>
      <c r="F8" s="46">
        <f t="shared" si="1"/>
        <v>0</v>
      </c>
      <c r="G8" s="47">
        <f t="shared" si="4"/>
        <v>0</v>
      </c>
      <c r="H8" s="50" t="s">
        <v>54</v>
      </c>
      <c r="I8" s="50">
        <v>1.0149999999999999</v>
      </c>
      <c r="J8" s="51">
        <f t="shared" si="5"/>
        <v>0</v>
      </c>
      <c r="K8" s="52" t="str">
        <f t="shared" si="2"/>
        <v xml:space="preserve"> </v>
      </c>
      <c r="L8" s="48" t="str">
        <f t="shared" si="3"/>
        <v xml:space="preserve"> </v>
      </c>
    </row>
    <row r="9" spans="1:17" ht="18" customHeight="1" x14ac:dyDescent="0.3">
      <c r="A9" s="39"/>
      <c r="B9" s="34" t="str">
        <f t="shared" si="6"/>
        <v xml:space="preserve"> </v>
      </c>
      <c r="C9" s="54"/>
      <c r="D9" s="46" t="e">
        <f t="shared" si="0"/>
        <v>#DIV/0!</v>
      </c>
      <c r="E9" s="46" t="e">
        <f>D8+D5+D9</f>
        <v>#DIV/0!</v>
      </c>
      <c r="F9" s="46" t="e">
        <f t="shared" si="1"/>
        <v>#DIV/0!</v>
      </c>
      <c r="G9" s="47" t="e">
        <f t="shared" ref="G9" si="7">F9*I9</f>
        <v>#DIV/0!</v>
      </c>
      <c r="H9" s="50" t="s">
        <v>53</v>
      </c>
      <c r="I9" s="50">
        <v>1.0149999999999999</v>
      </c>
      <c r="J9" s="51" t="e">
        <f t="shared" ref="J9" si="8">IF(F9&gt;0,F9*$M$2*1000*$G$47,0)</f>
        <v>#DIV/0!</v>
      </c>
      <c r="K9" s="52" t="e">
        <f t="shared" si="2"/>
        <v>#DIV/0!</v>
      </c>
      <c r="L9" s="48" t="e">
        <f t="shared" ref="L9" si="9">IF(F9&gt;0,F9," ")</f>
        <v>#DIV/0!</v>
      </c>
    </row>
    <row r="10" spans="1:17" ht="18" customHeight="1" x14ac:dyDescent="0.3">
      <c r="A10" s="39"/>
      <c r="B10" s="34" t="str">
        <f t="shared" si="6"/>
        <v xml:space="preserve"> </v>
      </c>
      <c r="C10" s="54"/>
      <c r="D10" s="46" t="e">
        <f t="shared" si="0"/>
        <v>#DIV/0!</v>
      </c>
      <c r="E10" s="46" t="e">
        <f>D10+D6+D13</f>
        <v>#DIV/0!</v>
      </c>
      <c r="F10" s="46" t="e">
        <f t="shared" si="1"/>
        <v>#DIV/0!</v>
      </c>
      <c r="G10" s="47" t="e">
        <f t="shared" si="4"/>
        <v>#DIV/0!</v>
      </c>
      <c r="H10" s="50" t="s">
        <v>52</v>
      </c>
      <c r="I10" s="50">
        <v>0.98099999999999998</v>
      </c>
      <c r="J10" s="51" t="e">
        <f t="shared" si="5"/>
        <v>#DIV/0!</v>
      </c>
      <c r="K10" s="52" t="e">
        <f t="shared" si="2"/>
        <v>#DIV/0!</v>
      </c>
      <c r="L10" s="48" t="e">
        <f t="shared" si="3"/>
        <v>#DIV/0!</v>
      </c>
    </row>
    <row r="11" spans="1:17" ht="18" customHeight="1" x14ac:dyDescent="0.3">
      <c r="A11" s="39"/>
      <c r="B11" s="34" t="str">
        <f t="shared" si="6"/>
        <v xml:space="preserve"> </v>
      </c>
      <c r="C11" s="54"/>
      <c r="D11" s="46" t="e">
        <f t="shared" si="0"/>
        <v>#DIV/0!</v>
      </c>
      <c r="E11" s="46" t="e">
        <f>D11</f>
        <v>#DIV/0!</v>
      </c>
      <c r="F11" s="46" t="e">
        <f t="shared" si="1"/>
        <v>#DIV/0!</v>
      </c>
      <c r="G11" s="47" t="e">
        <f t="shared" si="4"/>
        <v>#DIV/0!</v>
      </c>
      <c r="H11" s="50" t="s">
        <v>51</v>
      </c>
      <c r="I11" s="50">
        <v>1.0249999999999999</v>
      </c>
      <c r="J11" s="51" t="e">
        <f t="shared" si="5"/>
        <v>#DIV/0!</v>
      </c>
      <c r="K11" s="52" t="e">
        <f t="shared" si="2"/>
        <v>#DIV/0!</v>
      </c>
      <c r="L11" s="48" t="e">
        <f t="shared" si="3"/>
        <v>#DIV/0!</v>
      </c>
    </row>
    <row r="12" spans="1:17" ht="18" customHeight="1" x14ac:dyDescent="0.3">
      <c r="A12" s="39"/>
      <c r="B12" s="34" t="str">
        <f t="shared" si="6"/>
        <v xml:space="preserve"> </v>
      </c>
      <c r="C12" s="54"/>
      <c r="D12" s="46" t="e">
        <f t="shared" si="0"/>
        <v>#DIV/0!</v>
      </c>
      <c r="E12" s="46" t="e">
        <f>D12</f>
        <v>#DIV/0!</v>
      </c>
      <c r="F12" s="46" t="e">
        <f t="shared" si="1"/>
        <v>#DIV/0!</v>
      </c>
      <c r="G12" s="47" t="e">
        <f t="shared" si="4"/>
        <v>#DIV/0!</v>
      </c>
      <c r="H12" s="50" t="s">
        <v>50</v>
      </c>
      <c r="I12" s="50">
        <v>1.1060000000000001</v>
      </c>
      <c r="J12" s="51" t="e">
        <f t="shared" si="5"/>
        <v>#DIV/0!</v>
      </c>
      <c r="K12" s="52" t="e">
        <f t="shared" si="2"/>
        <v>#DIV/0!</v>
      </c>
      <c r="L12" s="48" t="e">
        <f t="shared" si="3"/>
        <v>#DIV/0!</v>
      </c>
    </row>
    <row r="13" spans="1:17" ht="18" customHeight="1" x14ac:dyDescent="0.3">
      <c r="A13" s="39"/>
      <c r="B13" s="34" t="str">
        <f t="shared" si="6"/>
        <v xml:space="preserve"> </v>
      </c>
      <c r="C13" s="54"/>
      <c r="D13" s="46" t="e">
        <f t="shared" si="0"/>
        <v>#DIV/0!</v>
      </c>
      <c r="E13" s="46"/>
      <c r="F13" s="46">
        <f t="shared" si="1"/>
        <v>0</v>
      </c>
      <c r="G13" s="47">
        <f t="shared" si="4"/>
        <v>0</v>
      </c>
      <c r="H13" s="50" t="s">
        <v>48</v>
      </c>
      <c r="I13" s="50">
        <v>0.98099999999999998</v>
      </c>
      <c r="J13" s="51">
        <f t="shared" si="5"/>
        <v>0</v>
      </c>
      <c r="K13" s="52" t="str">
        <f t="shared" si="2"/>
        <v xml:space="preserve"> </v>
      </c>
      <c r="L13" s="48" t="str">
        <f t="shared" si="3"/>
        <v xml:space="preserve"> </v>
      </c>
    </row>
    <row r="14" spans="1:17" ht="18" customHeight="1" x14ac:dyDescent="0.3">
      <c r="A14" s="39"/>
      <c r="B14" s="34" t="str">
        <f t="shared" si="6"/>
        <v xml:space="preserve"> </v>
      </c>
      <c r="C14" s="54"/>
      <c r="D14" s="46" t="e">
        <f t="shared" si="0"/>
        <v>#DIV/0!</v>
      </c>
      <c r="E14" s="46" t="e">
        <f>D15-(D15*0.833)+(D33-(D33*0.1))</f>
        <v>#DIV/0!</v>
      </c>
      <c r="F14" s="46" t="e">
        <f t="shared" si="1"/>
        <v>#DIV/0!</v>
      </c>
      <c r="G14" s="47" t="e">
        <f t="shared" si="4"/>
        <v>#DIV/0!</v>
      </c>
      <c r="H14" s="59" t="s">
        <v>59</v>
      </c>
      <c r="I14" s="50">
        <v>0.998</v>
      </c>
      <c r="J14" s="51" t="e">
        <f t="shared" si="5"/>
        <v>#DIV/0!</v>
      </c>
      <c r="K14" s="52" t="e">
        <f t="shared" si="2"/>
        <v>#DIV/0!</v>
      </c>
      <c r="L14" s="48" t="e">
        <f t="shared" si="3"/>
        <v>#DIV/0!</v>
      </c>
    </row>
    <row r="15" spans="1:17" ht="18" customHeight="1" x14ac:dyDescent="0.3">
      <c r="A15" s="39"/>
      <c r="B15" s="34" t="str">
        <f t="shared" si="6"/>
        <v xml:space="preserve"> </v>
      </c>
      <c r="C15" s="54"/>
      <c r="D15" s="46" t="e">
        <f t="shared" si="0"/>
        <v>#DIV/0!</v>
      </c>
      <c r="E15" s="46"/>
      <c r="F15" s="46">
        <f t="shared" si="1"/>
        <v>0</v>
      </c>
      <c r="G15" s="47">
        <f t="shared" si="4"/>
        <v>0</v>
      </c>
      <c r="H15" s="53" t="s">
        <v>49</v>
      </c>
      <c r="I15" s="53">
        <v>1.5640000000000001</v>
      </c>
      <c r="J15" s="51">
        <f t="shared" si="5"/>
        <v>0</v>
      </c>
      <c r="K15" s="52" t="str">
        <f t="shared" si="2"/>
        <v xml:space="preserve"> </v>
      </c>
      <c r="L15" s="48" t="str">
        <f t="shared" si="3"/>
        <v xml:space="preserve"> </v>
      </c>
    </row>
    <row r="16" spans="1:17" ht="18" customHeight="1" x14ac:dyDescent="0.3">
      <c r="A16" s="39"/>
      <c r="B16" s="34" t="str">
        <f t="shared" si="6"/>
        <v xml:space="preserve"> </v>
      </c>
      <c r="C16" s="54"/>
      <c r="D16" s="46" t="e">
        <f t="shared" si="0"/>
        <v>#DIV/0!</v>
      </c>
      <c r="E16" s="46" t="e">
        <f t="shared" ref="E16:E29" si="10">D16</f>
        <v>#DIV/0!</v>
      </c>
      <c r="F16" s="46" t="e">
        <f t="shared" si="1"/>
        <v>#DIV/0!</v>
      </c>
      <c r="G16" s="47" t="e">
        <f t="shared" si="4"/>
        <v>#DIV/0!</v>
      </c>
      <c r="H16" s="53" t="s">
        <v>14</v>
      </c>
      <c r="I16" s="53">
        <v>1.4670000000000001</v>
      </c>
      <c r="J16" s="51" t="e">
        <f t="shared" si="5"/>
        <v>#DIV/0!</v>
      </c>
      <c r="K16" s="52" t="e">
        <f t="shared" si="2"/>
        <v>#DIV/0!</v>
      </c>
      <c r="L16" s="48" t="e">
        <f t="shared" si="3"/>
        <v>#DIV/0!</v>
      </c>
    </row>
    <row r="17" spans="1:12" ht="18" customHeight="1" x14ac:dyDescent="0.3">
      <c r="A17" s="39"/>
      <c r="B17" s="34" t="str">
        <f t="shared" si="6"/>
        <v xml:space="preserve"> </v>
      </c>
      <c r="C17" s="54"/>
      <c r="D17" s="46" t="e">
        <f t="shared" si="0"/>
        <v>#DIV/0!</v>
      </c>
      <c r="E17" s="46" t="e">
        <f t="shared" si="10"/>
        <v>#DIV/0!</v>
      </c>
      <c r="F17" s="46" t="e">
        <f t="shared" si="1"/>
        <v>#DIV/0!</v>
      </c>
      <c r="G17" s="47" t="e">
        <f t="shared" si="4"/>
        <v>#DIV/0!</v>
      </c>
      <c r="H17" s="53" t="s">
        <v>2</v>
      </c>
      <c r="I17" s="53">
        <v>1.661</v>
      </c>
      <c r="J17" s="51" t="e">
        <f t="shared" si="5"/>
        <v>#DIV/0!</v>
      </c>
      <c r="K17" s="52" t="e">
        <f t="shared" si="2"/>
        <v>#DIV/0!</v>
      </c>
      <c r="L17" s="48" t="e">
        <f t="shared" si="3"/>
        <v>#DIV/0!</v>
      </c>
    </row>
    <row r="18" spans="1:12" ht="18" customHeight="1" x14ac:dyDescent="0.3">
      <c r="A18" s="39"/>
      <c r="B18" s="34" t="str">
        <f t="shared" si="6"/>
        <v xml:space="preserve"> </v>
      </c>
      <c r="C18" s="54"/>
      <c r="D18" s="46" t="e">
        <f t="shared" si="0"/>
        <v>#DIV/0!</v>
      </c>
      <c r="E18" s="46" t="e">
        <f t="shared" si="10"/>
        <v>#DIV/0!</v>
      </c>
      <c r="F18" s="46" t="e">
        <f t="shared" si="1"/>
        <v>#DIV/0!</v>
      </c>
      <c r="G18" s="47" t="e">
        <f t="shared" si="4"/>
        <v>#DIV/0!</v>
      </c>
      <c r="H18" s="53" t="s">
        <v>13</v>
      </c>
      <c r="I18" s="50">
        <v>1.06</v>
      </c>
      <c r="J18" s="51" t="e">
        <f t="shared" si="5"/>
        <v>#DIV/0!</v>
      </c>
      <c r="K18" s="52" t="e">
        <f t="shared" si="2"/>
        <v>#DIV/0!</v>
      </c>
      <c r="L18" s="48" t="e">
        <f t="shared" si="3"/>
        <v>#DIV/0!</v>
      </c>
    </row>
    <row r="19" spans="1:12" ht="18" customHeight="1" x14ac:dyDescent="0.3">
      <c r="A19" s="39"/>
      <c r="B19" s="34" t="str">
        <f t="shared" si="6"/>
        <v xml:space="preserve"> </v>
      </c>
      <c r="C19" s="54"/>
      <c r="D19" s="46" t="e">
        <f t="shared" si="0"/>
        <v>#DIV/0!</v>
      </c>
      <c r="E19" s="46" t="e">
        <f t="shared" si="10"/>
        <v>#DIV/0!</v>
      </c>
      <c r="F19" s="46" t="e">
        <f t="shared" si="1"/>
        <v>#DIV/0!</v>
      </c>
      <c r="G19" s="47" t="e">
        <f t="shared" si="4"/>
        <v>#DIV/0!</v>
      </c>
      <c r="H19" s="53" t="s">
        <v>0</v>
      </c>
      <c r="I19" s="53">
        <v>1.03</v>
      </c>
      <c r="J19" s="51" t="e">
        <f t="shared" si="5"/>
        <v>#DIV/0!</v>
      </c>
      <c r="K19" s="52" t="e">
        <f t="shared" si="2"/>
        <v>#DIV/0!</v>
      </c>
      <c r="L19" s="48" t="e">
        <f t="shared" si="3"/>
        <v>#DIV/0!</v>
      </c>
    </row>
    <row r="20" spans="1:12" ht="18" customHeight="1" x14ac:dyDescent="0.3">
      <c r="A20" s="39"/>
      <c r="B20" s="34" t="str">
        <f t="shared" si="6"/>
        <v xml:space="preserve"> </v>
      </c>
      <c r="C20" s="54"/>
      <c r="D20" s="46" t="e">
        <f t="shared" si="0"/>
        <v>#DIV/0!</v>
      </c>
      <c r="E20" s="46" t="e">
        <f t="shared" si="10"/>
        <v>#DIV/0!</v>
      </c>
      <c r="F20" s="46" t="e">
        <f t="shared" si="1"/>
        <v>#DIV/0!</v>
      </c>
      <c r="G20" s="47" t="e">
        <f t="shared" si="4"/>
        <v>#DIV/0!</v>
      </c>
      <c r="H20" s="53" t="s">
        <v>8</v>
      </c>
      <c r="I20" s="50">
        <v>1.1020000000000001</v>
      </c>
      <c r="J20" s="51" t="e">
        <f t="shared" si="5"/>
        <v>#DIV/0!</v>
      </c>
      <c r="K20" s="52" t="e">
        <f t="shared" si="2"/>
        <v>#DIV/0!</v>
      </c>
      <c r="L20" s="48" t="e">
        <f t="shared" si="3"/>
        <v>#DIV/0!</v>
      </c>
    </row>
    <row r="21" spans="1:12" ht="18" customHeight="1" x14ac:dyDescent="0.3">
      <c r="A21" s="39"/>
      <c r="B21" s="34" t="str">
        <f t="shared" si="6"/>
        <v xml:space="preserve"> </v>
      </c>
      <c r="C21" s="54"/>
      <c r="D21" s="46" t="e">
        <f t="shared" si="0"/>
        <v>#DIV/0!</v>
      </c>
      <c r="E21" s="46" t="e">
        <f t="shared" si="10"/>
        <v>#DIV/0!</v>
      </c>
      <c r="F21" s="46" t="e">
        <f t="shared" si="1"/>
        <v>#DIV/0!</v>
      </c>
      <c r="G21" s="47" t="e">
        <f t="shared" si="4"/>
        <v>#DIV/0!</v>
      </c>
      <c r="H21" s="53" t="s">
        <v>9</v>
      </c>
      <c r="I21" s="53">
        <v>1.1060000000000001</v>
      </c>
      <c r="J21" s="51" t="e">
        <f t="shared" si="5"/>
        <v>#DIV/0!</v>
      </c>
      <c r="K21" s="52" t="e">
        <f t="shared" si="2"/>
        <v>#DIV/0!</v>
      </c>
      <c r="L21" s="48" t="e">
        <f t="shared" si="3"/>
        <v>#DIV/0!</v>
      </c>
    </row>
    <row r="22" spans="1:12" ht="18" customHeight="1" x14ac:dyDescent="0.3">
      <c r="A22" s="39"/>
      <c r="B22" s="34" t="str">
        <f t="shared" si="6"/>
        <v xml:space="preserve"> </v>
      </c>
      <c r="C22" s="54"/>
      <c r="D22" s="46" t="e">
        <f t="shared" si="0"/>
        <v>#DIV/0!</v>
      </c>
      <c r="E22" s="46" t="e">
        <f t="shared" si="10"/>
        <v>#DIV/0!</v>
      </c>
      <c r="F22" s="46" t="e">
        <f t="shared" si="1"/>
        <v>#DIV/0!</v>
      </c>
      <c r="G22" s="47" t="e">
        <f t="shared" si="4"/>
        <v>#DIV/0!</v>
      </c>
      <c r="H22" s="53" t="s">
        <v>5</v>
      </c>
      <c r="I22" s="50">
        <v>1.77</v>
      </c>
      <c r="J22" s="51" t="e">
        <f t="shared" si="5"/>
        <v>#DIV/0!</v>
      </c>
      <c r="K22" s="52" t="e">
        <f t="shared" si="2"/>
        <v>#DIV/0!</v>
      </c>
      <c r="L22" s="48" t="e">
        <f t="shared" si="3"/>
        <v>#DIV/0!</v>
      </c>
    </row>
    <row r="23" spans="1:12" ht="18" customHeight="1" x14ac:dyDescent="0.3">
      <c r="A23" s="39"/>
      <c r="B23" s="34" t="str">
        <f t="shared" si="6"/>
        <v xml:space="preserve"> </v>
      </c>
      <c r="C23" s="54"/>
      <c r="D23" s="46" t="e">
        <f t="shared" si="0"/>
        <v>#DIV/0!</v>
      </c>
      <c r="E23" s="46" t="e">
        <f t="shared" si="10"/>
        <v>#DIV/0!</v>
      </c>
      <c r="F23" s="46" t="e">
        <f t="shared" si="1"/>
        <v>#DIV/0!</v>
      </c>
      <c r="G23" s="47" t="e">
        <f t="shared" si="4"/>
        <v>#DIV/0!</v>
      </c>
      <c r="H23" s="53" t="s">
        <v>10</v>
      </c>
      <c r="I23" s="53">
        <v>1.0229999999999999</v>
      </c>
      <c r="J23" s="51" t="e">
        <f t="shared" si="5"/>
        <v>#DIV/0!</v>
      </c>
      <c r="K23" s="52" t="e">
        <f t="shared" si="2"/>
        <v>#DIV/0!</v>
      </c>
      <c r="L23" s="48" t="e">
        <f t="shared" si="3"/>
        <v>#DIV/0!</v>
      </c>
    </row>
    <row r="24" spans="1:12" ht="18" customHeight="1" x14ac:dyDescent="0.3">
      <c r="A24" s="39"/>
      <c r="B24" s="34" t="str">
        <f t="shared" si="6"/>
        <v xml:space="preserve"> </v>
      </c>
      <c r="C24" s="54"/>
      <c r="D24" s="46" t="e">
        <f t="shared" si="0"/>
        <v>#DIV/0!</v>
      </c>
      <c r="E24" s="46" t="e">
        <f t="shared" si="10"/>
        <v>#DIV/0!</v>
      </c>
      <c r="F24" s="46" t="e">
        <f t="shared" si="1"/>
        <v>#DIV/0!</v>
      </c>
      <c r="G24" s="47" t="e">
        <f t="shared" si="4"/>
        <v>#DIV/0!</v>
      </c>
      <c r="H24" s="53" t="s">
        <v>12</v>
      </c>
      <c r="I24" s="50">
        <v>1.048</v>
      </c>
      <c r="J24" s="51" t="e">
        <f t="shared" si="5"/>
        <v>#DIV/0!</v>
      </c>
      <c r="K24" s="52" t="e">
        <f t="shared" si="2"/>
        <v>#DIV/0!</v>
      </c>
      <c r="L24" s="48" t="e">
        <f t="shared" si="3"/>
        <v>#DIV/0!</v>
      </c>
    </row>
    <row r="25" spans="1:12" ht="18" customHeight="1" x14ac:dyDescent="0.3">
      <c r="A25" s="39"/>
      <c r="B25" s="34" t="str">
        <f t="shared" si="6"/>
        <v xml:space="preserve"> </v>
      </c>
      <c r="C25" s="54"/>
      <c r="D25" s="46" t="e">
        <f t="shared" si="0"/>
        <v>#DIV/0!</v>
      </c>
      <c r="E25" s="46" t="e">
        <f t="shared" si="10"/>
        <v>#DIV/0!</v>
      </c>
      <c r="F25" s="46" t="e">
        <f t="shared" si="1"/>
        <v>#DIV/0!</v>
      </c>
      <c r="G25" s="47" t="e">
        <f t="shared" si="4"/>
        <v>#DIV/0!</v>
      </c>
      <c r="H25" s="53" t="s">
        <v>6</v>
      </c>
      <c r="I25" s="53">
        <v>1.0660000000000001</v>
      </c>
      <c r="J25" s="51" t="e">
        <f t="shared" si="5"/>
        <v>#DIV/0!</v>
      </c>
      <c r="K25" s="52" t="e">
        <f t="shared" si="2"/>
        <v>#DIV/0!</v>
      </c>
      <c r="L25" s="48" t="e">
        <f t="shared" si="3"/>
        <v>#DIV/0!</v>
      </c>
    </row>
    <row r="26" spans="1:12" ht="18" customHeight="1" x14ac:dyDescent="0.3">
      <c r="A26" s="39"/>
      <c r="B26" s="34" t="str">
        <f t="shared" si="6"/>
        <v xml:space="preserve"> </v>
      </c>
      <c r="C26" s="54"/>
      <c r="D26" s="46" t="e">
        <f t="shared" si="0"/>
        <v>#DIV/0!</v>
      </c>
      <c r="E26" s="46" t="e">
        <f t="shared" si="10"/>
        <v>#DIV/0!</v>
      </c>
      <c r="F26" s="46" t="e">
        <f t="shared" si="1"/>
        <v>#DIV/0!</v>
      </c>
      <c r="G26" s="47" t="e">
        <f t="shared" si="4"/>
        <v>#DIV/0!</v>
      </c>
      <c r="H26" s="53" t="s">
        <v>11</v>
      </c>
      <c r="I26" s="50">
        <v>0.99299999999999999</v>
      </c>
      <c r="J26" s="51" t="e">
        <f t="shared" si="5"/>
        <v>#DIV/0!</v>
      </c>
      <c r="K26" s="52" t="e">
        <f t="shared" si="2"/>
        <v>#DIV/0!</v>
      </c>
      <c r="L26" s="48" t="e">
        <f t="shared" si="3"/>
        <v>#DIV/0!</v>
      </c>
    </row>
    <row r="27" spans="1:12" ht="18" customHeight="1" x14ac:dyDescent="0.3">
      <c r="A27" s="39"/>
      <c r="B27" s="34" t="str">
        <f t="shared" si="6"/>
        <v xml:space="preserve"> </v>
      </c>
      <c r="C27" s="54"/>
      <c r="D27" s="46" t="e">
        <f t="shared" si="0"/>
        <v>#DIV/0!</v>
      </c>
      <c r="E27" s="46" t="e">
        <f t="shared" si="10"/>
        <v>#DIV/0!</v>
      </c>
      <c r="F27" s="46" t="e">
        <f t="shared" si="1"/>
        <v>#DIV/0!</v>
      </c>
      <c r="G27" s="47" t="e">
        <f t="shared" si="4"/>
        <v>#DIV/0!</v>
      </c>
      <c r="H27" s="53" t="s">
        <v>7</v>
      </c>
      <c r="I27" s="53">
        <v>1.0740000000000001</v>
      </c>
      <c r="J27" s="51" t="e">
        <f t="shared" si="5"/>
        <v>#DIV/0!</v>
      </c>
      <c r="K27" s="52" t="e">
        <f t="shared" si="2"/>
        <v>#DIV/0!</v>
      </c>
      <c r="L27" s="48" t="e">
        <f t="shared" si="3"/>
        <v>#DIV/0!</v>
      </c>
    </row>
    <row r="28" spans="1:12" ht="18" customHeight="1" x14ac:dyDescent="0.3">
      <c r="A28" s="39"/>
      <c r="B28" s="34" t="str">
        <f t="shared" si="6"/>
        <v xml:space="preserve"> </v>
      </c>
      <c r="C28" s="54"/>
      <c r="D28" s="46" t="e">
        <f t="shared" si="0"/>
        <v>#DIV/0!</v>
      </c>
      <c r="E28" s="46" t="e">
        <f t="shared" si="10"/>
        <v>#DIV/0!</v>
      </c>
      <c r="F28" s="46" t="e">
        <f t="shared" si="1"/>
        <v>#DIV/0!</v>
      </c>
      <c r="G28" s="47" t="e">
        <f t="shared" si="4"/>
        <v>#DIV/0!</v>
      </c>
      <c r="H28" s="53" t="s">
        <v>4</v>
      </c>
      <c r="I28" s="50">
        <v>1.048</v>
      </c>
      <c r="J28" s="51" t="e">
        <f t="shared" si="5"/>
        <v>#DIV/0!</v>
      </c>
      <c r="K28" s="52" t="e">
        <f t="shared" si="2"/>
        <v>#DIV/0!</v>
      </c>
      <c r="L28" s="48" t="e">
        <f t="shared" si="3"/>
        <v>#DIV/0!</v>
      </c>
    </row>
    <row r="29" spans="1:12" ht="18" customHeight="1" x14ac:dyDescent="0.3">
      <c r="A29" s="39"/>
      <c r="B29" s="34" t="str">
        <f t="shared" si="6"/>
        <v xml:space="preserve"> </v>
      </c>
      <c r="C29" s="54"/>
      <c r="D29" s="46" t="e">
        <f t="shared" si="0"/>
        <v>#DIV/0!</v>
      </c>
      <c r="E29" s="46" t="e">
        <f t="shared" si="10"/>
        <v>#DIV/0!</v>
      </c>
      <c r="F29" s="46" t="e">
        <f t="shared" si="1"/>
        <v>#DIV/0!</v>
      </c>
      <c r="G29" s="47" t="e">
        <f t="shared" si="4"/>
        <v>#DIV/0!</v>
      </c>
      <c r="H29" s="53" t="s">
        <v>3</v>
      </c>
      <c r="I29" s="53">
        <v>1.095</v>
      </c>
      <c r="J29" s="51" t="e">
        <f t="shared" si="5"/>
        <v>#DIV/0!</v>
      </c>
      <c r="K29" s="52" t="e">
        <f t="shared" si="2"/>
        <v>#DIV/0!</v>
      </c>
      <c r="L29" s="48" t="e">
        <f t="shared" si="3"/>
        <v>#DIV/0!</v>
      </c>
    </row>
    <row r="30" spans="1:12" ht="18" customHeight="1" x14ac:dyDescent="0.3">
      <c r="A30" s="39"/>
      <c r="B30" s="34" t="str">
        <f t="shared" si="6"/>
        <v xml:space="preserve"> </v>
      </c>
      <c r="C30" s="54"/>
      <c r="D30" s="46" t="e">
        <f t="shared" si="0"/>
        <v>#DIV/0!</v>
      </c>
      <c r="E30" s="46" t="e">
        <f>D30+(0.833*D15)</f>
        <v>#DIV/0!</v>
      </c>
      <c r="F30" s="46" t="e">
        <f t="shared" si="1"/>
        <v>#DIV/0!</v>
      </c>
      <c r="G30" s="47" t="e">
        <f t="shared" si="4"/>
        <v>#DIV/0!</v>
      </c>
      <c r="H30" s="53" t="s">
        <v>17</v>
      </c>
      <c r="I30" s="50">
        <v>1.8320000000000001</v>
      </c>
      <c r="J30" s="51" t="e">
        <f t="shared" si="5"/>
        <v>#DIV/0!</v>
      </c>
      <c r="K30" s="52" t="e">
        <f t="shared" si="2"/>
        <v>#DIV/0!</v>
      </c>
      <c r="L30" s="48" t="e">
        <f t="shared" si="3"/>
        <v>#DIV/0!</v>
      </c>
    </row>
    <row r="31" spans="1:12" ht="18" customHeight="1" x14ac:dyDescent="0.3">
      <c r="A31" s="39"/>
      <c r="B31" s="34" t="str">
        <f t="shared" si="6"/>
        <v xml:space="preserve"> </v>
      </c>
      <c r="C31" s="54"/>
      <c r="D31" s="46" t="e">
        <f t="shared" si="0"/>
        <v>#DIV/0!</v>
      </c>
      <c r="E31" s="46" t="e">
        <f>D31</f>
        <v>#DIV/0!</v>
      </c>
      <c r="F31" s="46" t="e">
        <f t="shared" si="1"/>
        <v>#DIV/0!</v>
      </c>
      <c r="G31" s="47" t="e">
        <f t="shared" si="4"/>
        <v>#DIV/0!</v>
      </c>
      <c r="H31" s="53" t="s">
        <v>1</v>
      </c>
      <c r="I31" s="50">
        <v>1.1399999999999999</v>
      </c>
      <c r="J31" s="51" t="e">
        <f t="shared" si="5"/>
        <v>#DIV/0!</v>
      </c>
      <c r="K31" s="52" t="e">
        <f t="shared" si="2"/>
        <v>#DIV/0!</v>
      </c>
      <c r="L31" s="48" t="e">
        <f t="shared" si="3"/>
        <v>#DIV/0!</v>
      </c>
    </row>
    <row r="32" spans="1:12" ht="18" customHeight="1" x14ac:dyDescent="0.3">
      <c r="A32" s="39"/>
      <c r="B32" s="34" t="str">
        <f t="shared" si="6"/>
        <v xml:space="preserve"> </v>
      </c>
      <c r="C32" s="54"/>
      <c r="D32" s="46" t="e">
        <f t="shared" si="0"/>
        <v>#DIV/0!</v>
      </c>
      <c r="E32" s="46" t="e">
        <f>D32</f>
        <v>#DIV/0!</v>
      </c>
      <c r="F32" s="46" t="e">
        <f t="shared" si="1"/>
        <v>#DIV/0!</v>
      </c>
      <c r="G32" s="47" t="e">
        <f t="shared" si="4"/>
        <v>#DIV/0!</v>
      </c>
      <c r="H32" s="53" t="s">
        <v>25</v>
      </c>
      <c r="I32" s="53">
        <v>0.99199999999999999</v>
      </c>
      <c r="J32" s="51" t="e">
        <f t="shared" si="5"/>
        <v>#DIV/0!</v>
      </c>
      <c r="K32" s="52" t="e">
        <f t="shared" si="2"/>
        <v>#DIV/0!</v>
      </c>
      <c r="L32" s="48" t="e">
        <f t="shared" si="3"/>
        <v>#DIV/0!</v>
      </c>
    </row>
    <row r="33" spans="1:12" ht="18" customHeight="1" x14ac:dyDescent="0.3">
      <c r="A33" s="39"/>
      <c r="B33" s="34" t="str">
        <f t="shared" si="6"/>
        <v xml:space="preserve"> </v>
      </c>
      <c r="C33" s="54"/>
      <c r="D33" s="46" t="e">
        <f t="shared" si="0"/>
        <v>#DIV/0!</v>
      </c>
      <c r="E33" s="46"/>
      <c r="F33" s="46">
        <f t="shared" si="1"/>
        <v>0</v>
      </c>
      <c r="G33" s="47">
        <f t="shared" si="4"/>
        <v>0</v>
      </c>
      <c r="H33" s="53" t="s">
        <v>26</v>
      </c>
      <c r="I33" s="53">
        <v>0.99199999999999999</v>
      </c>
      <c r="J33" s="51">
        <f t="shared" si="5"/>
        <v>0</v>
      </c>
      <c r="K33" s="52" t="str">
        <f t="shared" si="2"/>
        <v xml:space="preserve"> </v>
      </c>
      <c r="L33" s="48" t="str">
        <f t="shared" si="3"/>
        <v xml:space="preserve"> </v>
      </c>
    </row>
    <row r="34" spans="1:12" ht="18" customHeight="1" x14ac:dyDescent="0.3">
      <c r="A34" s="39"/>
      <c r="B34" s="34" t="str">
        <f t="shared" si="6"/>
        <v xml:space="preserve"> </v>
      </c>
      <c r="C34" s="54"/>
      <c r="D34" s="46" t="e">
        <f t="shared" si="0"/>
        <v>#DIV/0!</v>
      </c>
      <c r="E34" s="46" t="e">
        <f t="shared" ref="E34:E45" si="11">D34</f>
        <v>#DIV/0!</v>
      </c>
      <c r="F34" s="46" t="e">
        <f t="shared" si="1"/>
        <v>#DIV/0!</v>
      </c>
      <c r="G34" s="47" t="e">
        <f t="shared" si="4"/>
        <v>#DIV/0!</v>
      </c>
      <c r="H34" s="53" t="s">
        <v>27</v>
      </c>
      <c r="I34" s="53">
        <v>1.032</v>
      </c>
      <c r="J34" s="51" t="e">
        <f t="shared" si="5"/>
        <v>#DIV/0!</v>
      </c>
      <c r="K34" s="52" t="e">
        <f t="shared" si="2"/>
        <v>#DIV/0!</v>
      </c>
      <c r="L34" s="48" t="e">
        <f t="shared" si="3"/>
        <v>#DIV/0!</v>
      </c>
    </row>
    <row r="35" spans="1:12" ht="18" customHeight="1" x14ac:dyDescent="0.3">
      <c r="A35" s="39"/>
      <c r="B35" s="34" t="str">
        <f t="shared" si="6"/>
        <v xml:space="preserve"> </v>
      </c>
      <c r="C35" s="54"/>
      <c r="D35" s="46" t="e">
        <f t="shared" si="0"/>
        <v>#DIV/0!</v>
      </c>
      <c r="E35" s="46" t="e">
        <f t="shared" si="11"/>
        <v>#DIV/0!</v>
      </c>
      <c r="F35" s="46" t="e">
        <f t="shared" si="1"/>
        <v>#DIV/0!</v>
      </c>
      <c r="G35" s="47" t="e">
        <f t="shared" si="4"/>
        <v>#DIV/0!</v>
      </c>
      <c r="H35" s="53" t="s">
        <v>28</v>
      </c>
      <c r="I35" s="53">
        <v>0.98</v>
      </c>
      <c r="J35" s="51" t="e">
        <f t="shared" si="5"/>
        <v>#DIV/0!</v>
      </c>
      <c r="K35" s="52" t="e">
        <f t="shared" si="2"/>
        <v>#DIV/0!</v>
      </c>
      <c r="L35" s="48" t="e">
        <f t="shared" si="3"/>
        <v>#DIV/0!</v>
      </c>
    </row>
    <row r="36" spans="1:12" ht="18" customHeight="1" x14ac:dyDescent="0.3">
      <c r="A36" s="39"/>
      <c r="B36" s="34" t="str">
        <f t="shared" si="6"/>
        <v xml:space="preserve"> </v>
      </c>
      <c r="C36" s="54"/>
      <c r="D36" s="46" t="e">
        <f t="shared" si="0"/>
        <v>#DIV/0!</v>
      </c>
      <c r="E36" s="46" t="e">
        <f t="shared" si="11"/>
        <v>#DIV/0!</v>
      </c>
      <c r="F36" s="46" t="e">
        <f t="shared" si="1"/>
        <v>#DIV/0!</v>
      </c>
      <c r="G36" s="47" t="e">
        <f t="shared" si="4"/>
        <v>#DIV/0!</v>
      </c>
      <c r="H36" s="53" t="s">
        <v>29</v>
      </c>
      <c r="I36" s="53">
        <v>1.073</v>
      </c>
      <c r="J36" s="51" t="e">
        <f t="shared" si="5"/>
        <v>#DIV/0!</v>
      </c>
      <c r="K36" s="52" t="e">
        <f t="shared" si="2"/>
        <v>#DIV/0!</v>
      </c>
      <c r="L36" s="48" t="e">
        <f t="shared" si="3"/>
        <v>#DIV/0!</v>
      </c>
    </row>
    <row r="37" spans="1:12" ht="18" customHeight="1" x14ac:dyDescent="0.3">
      <c r="A37" s="39"/>
      <c r="B37" s="34" t="str">
        <f t="shared" si="6"/>
        <v xml:space="preserve"> </v>
      </c>
      <c r="C37" s="54"/>
      <c r="D37" s="46" t="e">
        <f t="shared" si="0"/>
        <v>#DIV/0!</v>
      </c>
      <c r="E37" s="46" t="e">
        <f t="shared" si="11"/>
        <v>#DIV/0!</v>
      </c>
      <c r="F37" s="46" t="e">
        <f t="shared" si="1"/>
        <v>#DIV/0!</v>
      </c>
      <c r="G37" s="47" t="e">
        <f t="shared" si="4"/>
        <v>#DIV/0!</v>
      </c>
      <c r="H37" s="53" t="s">
        <v>30</v>
      </c>
      <c r="I37" s="53">
        <v>0.99399999999999999</v>
      </c>
      <c r="J37" s="51" t="e">
        <f t="shared" si="5"/>
        <v>#DIV/0!</v>
      </c>
      <c r="K37" s="52" t="e">
        <f t="shared" si="2"/>
        <v>#DIV/0!</v>
      </c>
      <c r="L37" s="48" t="e">
        <f t="shared" si="3"/>
        <v>#DIV/0!</v>
      </c>
    </row>
    <row r="38" spans="1:12" ht="18" customHeight="1" x14ac:dyDescent="0.3">
      <c r="A38" s="39"/>
      <c r="B38" s="34" t="str">
        <f t="shared" si="6"/>
        <v xml:space="preserve"> </v>
      </c>
      <c r="C38" s="54"/>
      <c r="D38" s="46" t="e">
        <f t="shared" si="0"/>
        <v>#DIV/0!</v>
      </c>
      <c r="E38" s="46" t="e">
        <f t="shared" si="11"/>
        <v>#DIV/0!</v>
      </c>
      <c r="F38" s="46" t="e">
        <f t="shared" si="1"/>
        <v>#DIV/0!</v>
      </c>
      <c r="G38" s="47" t="e">
        <f t="shared" si="4"/>
        <v>#DIV/0!</v>
      </c>
      <c r="H38" s="53" t="s">
        <v>31</v>
      </c>
      <c r="I38" s="53">
        <v>0.95199999999999996</v>
      </c>
      <c r="J38" s="51" t="e">
        <f t="shared" si="5"/>
        <v>#DIV/0!</v>
      </c>
      <c r="K38" s="52" t="e">
        <f t="shared" si="2"/>
        <v>#DIV/0!</v>
      </c>
      <c r="L38" s="48" t="e">
        <f t="shared" si="3"/>
        <v>#DIV/0!</v>
      </c>
    </row>
    <row r="39" spans="1:12" ht="18" customHeight="1" x14ac:dyDescent="0.3">
      <c r="A39" s="39"/>
      <c r="B39" s="34" t="str">
        <f t="shared" si="6"/>
        <v xml:space="preserve"> </v>
      </c>
      <c r="C39" s="54"/>
      <c r="D39" s="46" t="e">
        <f t="shared" si="0"/>
        <v>#DIV/0!</v>
      </c>
      <c r="E39" s="46" t="e">
        <f t="shared" si="11"/>
        <v>#DIV/0!</v>
      </c>
      <c r="F39" s="46" t="e">
        <f t="shared" si="1"/>
        <v>#DIV/0!</v>
      </c>
      <c r="G39" s="47" t="e">
        <f t="shared" si="4"/>
        <v>#DIV/0!</v>
      </c>
      <c r="H39" s="53" t="s">
        <v>32</v>
      </c>
      <c r="I39" s="53">
        <v>0.875</v>
      </c>
      <c r="J39" s="51" t="e">
        <f t="shared" si="5"/>
        <v>#DIV/0!</v>
      </c>
      <c r="K39" s="52" t="e">
        <f t="shared" si="2"/>
        <v>#DIV/0!</v>
      </c>
      <c r="L39" s="48" t="e">
        <f t="shared" si="3"/>
        <v>#DIV/0!</v>
      </c>
    </row>
    <row r="40" spans="1:12" ht="18" customHeight="1" x14ac:dyDescent="0.3">
      <c r="A40" s="39"/>
      <c r="B40" s="34" t="str">
        <f t="shared" si="6"/>
        <v xml:space="preserve"> </v>
      </c>
      <c r="C40" s="54"/>
      <c r="D40" s="46" t="e">
        <f t="shared" si="0"/>
        <v>#DIV/0!</v>
      </c>
      <c r="E40" s="46" t="e">
        <f t="shared" si="11"/>
        <v>#DIV/0!</v>
      </c>
      <c r="F40" s="46" t="e">
        <f t="shared" si="1"/>
        <v>#DIV/0!</v>
      </c>
      <c r="G40" s="47" t="e">
        <f t="shared" si="4"/>
        <v>#DIV/0!</v>
      </c>
      <c r="H40" s="53" t="s">
        <v>33</v>
      </c>
      <c r="I40" s="53">
        <v>0.878</v>
      </c>
      <c r="J40" s="51" t="e">
        <f t="shared" si="5"/>
        <v>#DIV/0!</v>
      </c>
      <c r="K40" s="52" t="e">
        <f t="shared" si="2"/>
        <v>#DIV/0!</v>
      </c>
      <c r="L40" s="48" t="e">
        <f t="shared" si="3"/>
        <v>#DIV/0!</v>
      </c>
    </row>
    <row r="41" spans="1:12" ht="18" customHeight="1" x14ac:dyDescent="0.3">
      <c r="A41" s="39"/>
      <c r="B41" s="34" t="str">
        <f t="shared" si="6"/>
        <v xml:space="preserve"> </v>
      </c>
      <c r="C41" s="54"/>
      <c r="D41" s="46" t="e">
        <f t="shared" si="0"/>
        <v>#DIV/0!</v>
      </c>
      <c r="E41" s="46" t="e">
        <f t="shared" si="11"/>
        <v>#DIV/0!</v>
      </c>
      <c r="F41" s="46" t="e">
        <f t="shared" si="1"/>
        <v>#DIV/0!</v>
      </c>
      <c r="G41" s="47" t="e">
        <f t="shared" si="4"/>
        <v>#DIV/0!</v>
      </c>
      <c r="H41" s="53" t="s">
        <v>34</v>
      </c>
      <c r="I41" s="53">
        <v>0.95</v>
      </c>
      <c r="J41" s="51" t="e">
        <f t="shared" si="5"/>
        <v>#DIV/0!</v>
      </c>
      <c r="K41" s="52" t="e">
        <f t="shared" si="2"/>
        <v>#DIV/0!</v>
      </c>
      <c r="L41" s="48" t="e">
        <f t="shared" si="3"/>
        <v>#DIV/0!</v>
      </c>
    </row>
    <row r="42" spans="1:12" ht="18" customHeight="1" x14ac:dyDescent="0.3">
      <c r="A42" s="39"/>
      <c r="B42" s="34" t="str">
        <f t="shared" si="6"/>
        <v xml:space="preserve"> </v>
      </c>
      <c r="C42" s="54"/>
      <c r="D42" s="46" t="e">
        <f t="shared" si="0"/>
        <v>#DIV/0!</v>
      </c>
      <c r="E42" s="46" t="e">
        <f t="shared" si="11"/>
        <v>#DIV/0!</v>
      </c>
      <c r="F42" s="46" t="e">
        <f t="shared" si="1"/>
        <v>#DIV/0!</v>
      </c>
      <c r="G42" s="47" t="e">
        <f t="shared" si="4"/>
        <v>#DIV/0!</v>
      </c>
      <c r="H42" s="53" t="s">
        <v>35</v>
      </c>
      <c r="I42" s="53">
        <v>0.89400000000000002</v>
      </c>
      <c r="J42" s="51" t="e">
        <f t="shared" si="5"/>
        <v>#DIV/0!</v>
      </c>
      <c r="K42" s="52" t="e">
        <f t="shared" si="2"/>
        <v>#DIV/0!</v>
      </c>
      <c r="L42" s="48" t="e">
        <f t="shared" si="3"/>
        <v>#DIV/0!</v>
      </c>
    </row>
    <row r="43" spans="1:12" ht="18" customHeight="1" x14ac:dyDescent="0.3">
      <c r="A43" s="39"/>
      <c r="B43" s="34" t="str">
        <f t="shared" si="6"/>
        <v xml:space="preserve"> </v>
      </c>
      <c r="C43" s="54"/>
      <c r="D43" s="46" t="e">
        <f t="shared" si="0"/>
        <v>#DIV/0!</v>
      </c>
      <c r="E43" s="46" t="e">
        <f t="shared" si="11"/>
        <v>#DIV/0!</v>
      </c>
      <c r="F43" s="46" t="e">
        <f t="shared" si="1"/>
        <v>#DIV/0!</v>
      </c>
      <c r="G43" s="47" t="e">
        <f t="shared" si="4"/>
        <v>#DIV/0!</v>
      </c>
      <c r="H43" s="53" t="s">
        <v>36</v>
      </c>
      <c r="I43" s="53">
        <v>0.98899999999999999</v>
      </c>
      <c r="J43" s="51" t="e">
        <f t="shared" si="5"/>
        <v>#DIV/0!</v>
      </c>
      <c r="K43" s="52" t="e">
        <f t="shared" si="2"/>
        <v>#DIV/0!</v>
      </c>
      <c r="L43" s="48" t="e">
        <f t="shared" si="3"/>
        <v>#DIV/0!</v>
      </c>
    </row>
    <row r="44" spans="1:12" ht="18" customHeight="1" x14ac:dyDescent="0.3">
      <c r="A44" s="39"/>
      <c r="B44" s="34" t="str">
        <f t="shared" si="6"/>
        <v xml:space="preserve"> </v>
      </c>
      <c r="C44" s="54"/>
      <c r="D44" s="46" t="e">
        <f t="shared" si="0"/>
        <v>#DIV/0!</v>
      </c>
      <c r="E44" s="46" t="e">
        <f t="shared" si="11"/>
        <v>#DIV/0!</v>
      </c>
      <c r="F44" s="46" t="e">
        <f t="shared" si="1"/>
        <v>#DIV/0!</v>
      </c>
      <c r="G44" s="47" t="e">
        <f t="shared" si="4"/>
        <v>#DIV/0!</v>
      </c>
      <c r="H44" s="53" t="s">
        <v>23</v>
      </c>
      <c r="I44" s="53">
        <v>0.92</v>
      </c>
      <c r="J44" s="51" t="e">
        <f t="shared" si="5"/>
        <v>#DIV/0!</v>
      </c>
      <c r="K44" s="52" t="e">
        <f t="shared" si="2"/>
        <v>#DIV/0!</v>
      </c>
      <c r="L44" s="48" t="e">
        <f t="shared" si="3"/>
        <v>#DIV/0!</v>
      </c>
    </row>
    <row r="45" spans="1:12" ht="18" customHeight="1" x14ac:dyDescent="0.3">
      <c r="A45" s="39"/>
      <c r="B45" s="34" t="str">
        <f t="shared" si="6"/>
        <v xml:space="preserve"> </v>
      </c>
      <c r="C45" s="54"/>
      <c r="D45" s="46" t="e">
        <f t="shared" si="0"/>
        <v>#DIV/0!</v>
      </c>
      <c r="E45" s="46" t="e">
        <f t="shared" si="11"/>
        <v>#DIV/0!</v>
      </c>
      <c r="F45" s="46" t="e">
        <f t="shared" si="1"/>
        <v>#DIV/0!</v>
      </c>
      <c r="G45" s="47" t="e">
        <f t="shared" si="4"/>
        <v>#DIV/0!</v>
      </c>
      <c r="H45" s="53" t="s">
        <v>37</v>
      </c>
      <c r="I45" s="53">
        <v>0.94799999999999995</v>
      </c>
      <c r="J45" s="51" t="e">
        <f t="shared" si="5"/>
        <v>#DIV/0!</v>
      </c>
      <c r="K45" s="52" t="e">
        <f t="shared" si="2"/>
        <v>#DIV/0!</v>
      </c>
      <c r="L45" s="48" t="e">
        <f t="shared" si="3"/>
        <v>#DIV/0!</v>
      </c>
    </row>
    <row r="46" spans="1:12" ht="18" customHeight="1" thickBot="1" x14ac:dyDescent="0.35">
      <c r="A46" s="40"/>
      <c r="B46" s="37" t="str">
        <f t="shared" si="6"/>
        <v xml:space="preserve"> </v>
      </c>
      <c r="C46" s="54"/>
      <c r="D46" s="46" t="e">
        <f t="shared" si="0"/>
        <v>#DIV/0!</v>
      </c>
      <c r="E46" s="46" t="e">
        <f>D46+D33/20</f>
        <v>#DIV/0!</v>
      </c>
      <c r="F46" s="46" t="e">
        <f t="shared" si="1"/>
        <v>#DIV/0!</v>
      </c>
      <c r="G46" s="47" t="e">
        <f t="shared" si="4"/>
        <v>#DIV/0!</v>
      </c>
      <c r="H46" s="53" t="s">
        <v>38</v>
      </c>
      <c r="I46" s="53">
        <v>1.18</v>
      </c>
      <c r="J46" s="51" t="e">
        <f t="shared" si="5"/>
        <v>#DIV/0!</v>
      </c>
      <c r="K46" s="52" t="e">
        <f t="shared" si="2"/>
        <v>#DIV/0!</v>
      </c>
      <c r="L46" s="48" t="e">
        <f t="shared" si="3"/>
        <v>#DIV/0!</v>
      </c>
    </row>
    <row r="47" spans="1:12" ht="18" customHeight="1" x14ac:dyDescent="0.3">
      <c r="A47" s="27">
        <f>SUM(A4:A46)</f>
        <v>0</v>
      </c>
      <c r="B47" s="28">
        <f>SUM(B4:B46)</f>
        <v>0</v>
      </c>
      <c r="C47" s="29">
        <f>SUM(C4:C46)</f>
        <v>0</v>
      </c>
      <c r="D47" s="29"/>
      <c r="E47" s="30" t="e">
        <f>SUM(E4:E46)</f>
        <v>#DIV/0!</v>
      </c>
      <c r="F47" s="30" t="e">
        <f>SUM(F4:F46)</f>
        <v>#DIV/0!</v>
      </c>
      <c r="G47" s="42" t="e">
        <f>SUM(G4:G46)</f>
        <v>#DIV/0!</v>
      </c>
      <c r="H47" s="14" t="s">
        <v>15</v>
      </c>
      <c r="I47" s="31" t="e">
        <f>C47/A47</f>
        <v>#DIV/0!</v>
      </c>
      <c r="J47" s="12" t="e">
        <f>SUM(J4:J31)</f>
        <v>#DIV/0!</v>
      </c>
      <c r="K47" s="13" t="e">
        <f>SUM(K4:K46)</f>
        <v>#DIV/0!</v>
      </c>
      <c r="L47" s="32" t="e">
        <f>SUM(L4:L46)</f>
        <v>#DIV/0!</v>
      </c>
    </row>
    <row r="48" spans="1:12" ht="14.25" customHeight="1" x14ac:dyDescent="0.3">
      <c r="C48" s="15"/>
      <c r="D48" s="15"/>
      <c r="E48" s="15"/>
      <c r="F48" s="15"/>
      <c r="G48" s="43"/>
      <c r="H48" s="15"/>
      <c r="I48" s="9"/>
      <c r="J48" s="9"/>
      <c r="K48" s="15"/>
    </row>
  </sheetData>
  <sheetProtection algorithmName="SHA-512" hashValue="Iw4WuxRVFjBMROiXhROWN8Vjcjy1MiuB0J+9MHhoIuINBgvEC/pIm2AW7ewILOV8QkGld5QNqonDHQOfGnUz3w==" saltValue="vmbUpgaMhwFLRtMJR3D5oQ==" spinCount="100000" sheet="1" objects="1" scenarios="1"/>
  <mergeCells count="1">
    <mergeCell ref="A2:K2"/>
  </mergeCells>
  <conditionalFormatting sqref="L4:L46">
    <cfRule type="cellIs" dxfId="9" priority="1" operator="between">
      <formula>0</formula>
      <formula>1.0001</formula>
    </cfRule>
  </conditionalFormatting>
  <conditionalFormatting sqref="C4:G46">
    <cfRule type="expression" dxfId="8" priority="2">
      <formula>#REF!&lt;0.5</formula>
    </cfRule>
  </conditionalFormatting>
  <pageMargins left="0.82677165354330717" right="0.23622047244094491" top="0.55118110236220474" bottom="0.19685039370078741" header="0" footer="0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8"/>
  <sheetViews>
    <sheetView showGridLines="0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2" sqref="A2:K2"/>
    </sheetView>
  </sheetViews>
  <sheetFormatPr baseColWidth="10" defaultColWidth="11.44140625" defaultRowHeight="13.2" x14ac:dyDescent="0.3"/>
  <cols>
    <col min="1" max="1" width="16.6640625" style="2" customWidth="1"/>
    <col min="2" max="2" width="16.6640625" style="16" hidden="1" customWidth="1"/>
    <col min="3" max="4" width="16.6640625" style="2" hidden="1" customWidth="1"/>
    <col min="5" max="6" width="12.88671875" style="2" hidden="1" customWidth="1"/>
    <col min="7" max="7" width="22.6640625" style="2" customWidth="1"/>
    <col min="8" max="9" width="15.6640625" style="16" hidden="1" customWidth="1"/>
    <col min="10" max="10" width="13.109375" style="16" hidden="1" customWidth="1"/>
    <col min="11" max="11" width="17.5546875" style="2" customWidth="1"/>
    <col min="12" max="12" width="9.6640625" style="26" customWidth="1"/>
    <col min="13" max="13" width="9.88671875" style="2" customWidth="1"/>
    <col min="14" max="14" width="19.109375" style="2" customWidth="1"/>
    <col min="15" max="19" width="9" style="2" customWidth="1"/>
    <col min="20" max="16384" width="11.44140625" style="2"/>
  </cols>
  <sheetData>
    <row r="1" spans="1:15" s="3" customFormat="1" ht="6" customHeight="1" thickBot="1" x14ac:dyDescent="0.35">
      <c r="A1" s="2"/>
      <c r="B1" s="20"/>
      <c r="C1" s="21"/>
      <c r="D1" s="21"/>
      <c r="E1" s="21"/>
      <c r="F1" s="21"/>
      <c r="G1" s="4"/>
      <c r="H1" s="21"/>
      <c r="I1" s="21"/>
      <c r="J1" s="21"/>
      <c r="L1" s="23"/>
    </row>
    <row r="2" spans="1:15" s="5" customFormat="1" ht="26.25" customHeight="1" thickBot="1" x14ac:dyDescent="0.35">
      <c r="A2" s="147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24"/>
      <c r="M2" s="58">
        <v>1</v>
      </c>
      <c r="N2" s="18" t="s">
        <v>39</v>
      </c>
      <c r="O2" s="5" t="s">
        <v>46</v>
      </c>
    </row>
    <row r="3" spans="1:15" s="6" customFormat="1" ht="18" customHeight="1" x14ac:dyDescent="0.3">
      <c r="A3" s="7" t="s">
        <v>40</v>
      </c>
      <c r="B3" s="9" t="s">
        <v>24</v>
      </c>
      <c r="C3" s="10" t="s">
        <v>45</v>
      </c>
      <c r="D3" s="10" t="s">
        <v>44</v>
      </c>
      <c r="E3" s="10" t="s">
        <v>43</v>
      </c>
      <c r="F3" s="10" t="s">
        <v>42</v>
      </c>
      <c r="G3" s="8"/>
      <c r="H3" s="19" t="s">
        <v>19</v>
      </c>
      <c r="I3" s="61" t="s">
        <v>87</v>
      </c>
      <c r="J3" s="11" t="s">
        <v>18</v>
      </c>
      <c r="K3" s="17" t="s">
        <v>41</v>
      </c>
      <c r="L3" s="25"/>
    </row>
    <row r="4" spans="1:15" ht="18" customHeight="1" x14ac:dyDescent="0.3">
      <c r="A4" s="55"/>
      <c r="B4" s="56" t="str">
        <f t="shared" ref="B4:B46" si="0">IF(A4&gt;0,A4/$A$47," ")</f>
        <v xml:space="preserve"> </v>
      </c>
      <c r="C4" s="51">
        <f t="shared" ref="C4:C46" si="1">A4*H4</f>
        <v>0</v>
      </c>
      <c r="D4" s="56" t="e">
        <f t="shared" ref="D4:D46" si="2">C4/$C$47</f>
        <v>#DIV/0!</v>
      </c>
      <c r="E4" s="56"/>
      <c r="F4" s="56">
        <f t="shared" ref="F4:F46" si="3">IF(E4&gt;0,E4/$E$47,0)</f>
        <v>0</v>
      </c>
      <c r="G4" s="49" t="s">
        <v>21</v>
      </c>
      <c r="H4" s="50">
        <v>0.998</v>
      </c>
      <c r="I4" s="50">
        <f>H4*F4</f>
        <v>0</v>
      </c>
      <c r="J4" s="51">
        <f>IF(F4&gt;0,F4*$M$2*1000*$I$47,0)</f>
        <v>0</v>
      </c>
      <c r="K4" s="52" t="str">
        <f t="shared" ref="K4:K46" si="4">IF(J4&gt;0,J4," ")</f>
        <v xml:space="preserve"> </v>
      </c>
      <c r="L4" s="48" t="str">
        <f t="shared" ref="L4:L32" si="5">IF(F4&gt;0,F4," ")</f>
        <v xml:space="preserve"> </v>
      </c>
    </row>
    <row r="5" spans="1:15" ht="18" customHeight="1" x14ac:dyDescent="0.3">
      <c r="A5" s="55"/>
      <c r="B5" s="56" t="str">
        <f t="shared" si="0"/>
        <v xml:space="preserve"> </v>
      </c>
      <c r="C5" s="51">
        <f t="shared" si="1"/>
        <v>0</v>
      </c>
      <c r="D5" s="56" t="e">
        <f t="shared" si="2"/>
        <v>#DIV/0!</v>
      </c>
      <c r="E5" s="56"/>
      <c r="F5" s="56">
        <f t="shared" si="3"/>
        <v>0</v>
      </c>
      <c r="G5" s="49" t="s">
        <v>22</v>
      </c>
      <c r="H5" s="50">
        <v>1.0149999999999999</v>
      </c>
      <c r="I5" s="50">
        <f t="shared" ref="I5:I46" si="6">H5*F5</f>
        <v>0</v>
      </c>
      <c r="J5" s="51">
        <f t="shared" ref="J5:J46" si="7">IF(F5&gt;0,F5*$M$2*1000*$I$47,0)</f>
        <v>0</v>
      </c>
      <c r="K5" s="52" t="str">
        <f t="shared" si="4"/>
        <v xml:space="preserve"> </v>
      </c>
      <c r="L5" s="48" t="str">
        <f t="shared" si="5"/>
        <v xml:space="preserve"> </v>
      </c>
    </row>
    <row r="6" spans="1:15" ht="18" customHeight="1" x14ac:dyDescent="0.3">
      <c r="A6" s="55"/>
      <c r="B6" s="56" t="str">
        <f t="shared" si="0"/>
        <v xml:space="preserve"> </v>
      </c>
      <c r="C6" s="51">
        <f t="shared" si="1"/>
        <v>0</v>
      </c>
      <c r="D6" s="56" t="e">
        <f t="shared" si="2"/>
        <v>#DIV/0!</v>
      </c>
      <c r="E6" s="56"/>
      <c r="F6" s="56">
        <f t="shared" si="3"/>
        <v>0</v>
      </c>
      <c r="G6" s="50" t="s">
        <v>20</v>
      </c>
      <c r="H6" s="50">
        <v>0.98099999999999998</v>
      </c>
      <c r="I6" s="50">
        <f t="shared" si="6"/>
        <v>0</v>
      </c>
      <c r="J6" s="51">
        <f t="shared" si="7"/>
        <v>0</v>
      </c>
      <c r="K6" s="52" t="str">
        <f t="shared" si="4"/>
        <v xml:space="preserve"> </v>
      </c>
      <c r="L6" s="48" t="str">
        <f t="shared" si="5"/>
        <v xml:space="preserve"> </v>
      </c>
    </row>
    <row r="7" spans="1:15" ht="18" customHeight="1" x14ac:dyDescent="0.3">
      <c r="A7" s="55"/>
      <c r="B7" s="56" t="str">
        <f t="shared" si="0"/>
        <v xml:space="preserve"> </v>
      </c>
      <c r="C7" s="51">
        <f t="shared" si="1"/>
        <v>0</v>
      </c>
      <c r="D7" s="56" t="e">
        <f t="shared" si="2"/>
        <v>#DIV/0!</v>
      </c>
      <c r="E7" s="56" t="e">
        <f>D7+D4</f>
        <v>#DIV/0!</v>
      </c>
      <c r="F7" s="56" t="e">
        <f t="shared" si="3"/>
        <v>#DIV/0!</v>
      </c>
      <c r="G7" s="49" t="s">
        <v>57</v>
      </c>
      <c r="H7" s="50">
        <v>0.998</v>
      </c>
      <c r="I7" s="50" t="e">
        <f t="shared" si="6"/>
        <v>#DIV/0!</v>
      </c>
      <c r="J7" s="51" t="e">
        <f t="shared" si="7"/>
        <v>#DIV/0!</v>
      </c>
      <c r="K7" s="52" t="e">
        <f t="shared" si="4"/>
        <v>#DIV/0!</v>
      </c>
      <c r="L7" s="48" t="e">
        <f t="shared" si="5"/>
        <v>#DIV/0!</v>
      </c>
    </row>
    <row r="8" spans="1:15" ht="18" customHeight="1" x14ac:dyDescent="0.3">
      <c r="A8" s="55"/>
      <c r="B8" s="56" t="str">
        <f t="shared" si="0"/>
        <v xml:space="preserve"> </v>
      </c>
      <c r="C8" s="51">
        <f t="shared" si="1"/>
        <v>0</v>
      </c>
      <c r="D8" s="56" t="e">
        <f t="shared" si="2"/>
        <v>#DIV/0!</v>
      </c>
      <c r="E8" s="56"/>
      <c r="F8" s="56">
        <f t="shared" si="3"/>
        <v>0</v>
      </c>
      <c r="G8" s="50" t="s">
        <v>54</v>
      </c>
      <c r="H8" s="50">
        <v>1.0149999999999999</v>
      </c>
      <c r="I8" s="50">
        <f t="shared" si="6"/>
        <v>0</v>
      </c>
      <c r="J8" s="51">
        <f t="shared" si="7"/>
        <v>0</v>
      </c>
      <c r="K8" s="52" t="str">
        <f t="shared" si="4"/>
        <v xml:space="preserve"> </v>
      </c>
      <c r="L8" s="48" t="str">
        <f t="shared" si="5"/>
        <v xml:space="preserve"> </v>
      </c>
    </row>
    <row r="9" spans="1:15" ht="18" customHeight="1" x14ac:dyDescent="0.3">
      <c r="A9" s="55"/>
      <c r="B9" s="56" t="str">
        <f t="shared" si="0"/>
        <v xml:space="preserve"> </v>
      </c>
      <c r="C9" s="51">
        <f t="shared" si="1"/>
        <v>0</v>
      </c>
      <c r="D9" s="56" t="e">
        <f t="shared" si="2"/>
        <v>#DIV/0!</v>
      </c>
      <c r="E9" s="56" t="e">
        <f>D9+D5+D8</f>
        <v>#DIV/0!</v>
      </c>
      <c r="F9" s="56" t="e">
        <f t="shared" si="3"/>
        <v>#DIV/0!</v>
      </c>
      <c r="G9" s="50" t="s">
        <v>56</v>
      </c>
      <c r="H9" s="50">
        <v>1.0149999999999999</v>
      </c>
      <c r="I9" s="50" t="e">
        <f t="shared" si="6"/>
        <v>#DIV/0!</v>
      </c>
      <c r="J9" s="51" t="e">
        <f t="shared" si="7"/>
        <v>#DIV/0!</v>
      </c>
      <c r="K9" s="52" t="e">
        <f t="shared" si="4"/>
        <v>#DIV/0!</v>
      </c>
      <c r="L9" s="48" t="e">
        <f t="shared" ref="L9" si="8">IF(F9&gt;0,F9," ")</f>
        <v>#DIV/0!</v>
      </c>
    </row>
    <row r="10" spans="1:15" ht="18" customHeight="1" x14ac:dyDescent="0.3">
      <c r="A10" s="55"/>
      <c r="B10" s="56" t="str">
        <f t="shared" si="0"/>
        <v xml:space="preserve"> </v>
      </c>
      <c r="C10" s="51">
        <f t="shared" si="1"/>
        <v>0</v>
      </c>
      <c r="D10" s="56" t="e">
        <f t="shared" si="2"/>
        <v>#DIV/0!</v>
      </c>
      <c r="E10" s="56" t="e">
        <f>D10+D6+D13</f>
        <v>#DIV/0!</v>
      </c>
      <c r="F10" s="56" t="e">
        <f t="shared" si="3"/>
        <v>#DIV/0!</v>
      </c>
      <c r="G10" s="50" t="s">
        <v>55</v>
      </c>
      <c r="H10" s="50">
        <v>0.98099999999999998</v>
      </c>
      <c r="I10" s="50" t="e">
        <f t="shared" si="6"/>
        <v>#DIV/0!</v>
      </c>
      <c r="J10" s="51" t="e">
        <f t="shared" si="7"/>
        <v>#DIV/0!</v>
      </c>
      <c r="K10" s="52" t="e">
        <f t="shared" si="4"/>
        <v>#DIV/0!</v>
      </c>
      <c r="L10" s="48" t="e">
        <f t="shared" si="5"/>
        <v>#DIV/0!</v>
      </c>
    </row>
    <row r="11" spans="1:15" ht="18" customHeight="1" x14ac:dyDescent="0.3">
      <c r="A11" s="55"/>
      <c r="B11" s="56" t="str">
        <f t="shared" si="0"/>
        <v xml:space="preserve"> </v>
      </c>
      <c r="C11" s="51">
        <f t="shared" si="1"/>
        <v>0</v>
      </c>
      <c r="D11" s="56" t="e">
        <f t="shared" si="2"/>
        <v>#DIV/0!</v>
      </c>
      <c r="E11" s="56" t="e">
        <f>D11</f>
        <v>#DIV/0!</v>
      </c>
      <c r="F11" s="56" t="e">
        <f t="shared" si="3"/>
        <v>#DIV/0!</v>
      </c>
      <c r="G11" s="50" t="s">
        <v>51</v>
      </c>
      <c r="H11" s="50">
        <v>1.0249999999999999</v>
      </c>
      <c r="I11" s="50" t="e">
        <f t="shared" si="6"/>
        <v>#DIV/0!</v>
      </c>
      <c r="J11" s="51" t="e">
        <f t="shared" si="7"/>
        <v>#DIV/0!</v>
      </c>
      <c r="K11" s="52" t="e">
        <f t="shared" si="4"/>
        <v>#DIV/0!</v>
      </c>
      <c r="L11" s="48" t="e">
        <f t="shared" si="5"/>
        <v>#DIV/0!</v>
      </c>
    </row>
    <row r="12" spans="1:15" ht="18" customHeight="1" x14ac:dyDescent="0.3">
      <c r="A12" s="55"/>
      <c r="B12" s="56" t="str">
        <f t="shared" si="0"/>
        <v xml:space="preserve"> </v>
      </c>
      <c r="C12" s="51">
        <f t="shared" si="1"/>
        <v>0</v>
      </c>
      <c r="D12" s="56" t="e">
        <f t="shared" si="2"/>
        <v>#DIV/0!</v>
      </c>
      <c r="E12" s="56" t="e">
        <f>D12</f>
        <v>#DIV/0!</v>
      </c>
      <c r="F12" s="56" t="e">
        <f t="shared" si="3"/>
        <v>#DIV/0!</v>
      </c>
      <c r="G12" s="50" t="s">
        <v>50</v>
      </c>
      <c r="H12" s="50">
        <v>1.1060000000000001</v>
      </c>
      <c r="I12" s="50" t="e">
        <f t="shared" si="6"/>
        <v>#DIV/0!</v>
      </c>
      <c r="J12" s="51" t="e">
        <f t="shared" si="7"/>
        <v>#DIV/0!</v>
      </c>
      <c r="K12" s="52" t="e">
        <f t="shared" si="4"/>
        <v>#DIV/0!</v>
      </c>
      <c r="L12" s="48" t="e">
        <f t="shared" si="5"/>
        <v>#DIV/0!</v>
      </c>
    </row>
    <row r="13" spans="1:15" ht="18" customHeight="1" x14ac:dyDescent="0.3">
      <c r="A13" s="55"/>
      <c r="B13" s="56" t="str">
        <f t="shared" si="0"/>
        <v xml:space="preserve"> </v>
      </c>
      <c r="C13" s="51">
        <f t="shared" si="1"/>
        <v>0</v>
      </c>
      <c r="D13" s="56" t="e">
        <f t="shared" si="2"/>
        <v>#DIV/0!</v>
      </c>
      <c r="E13" s="56"/>
      <c r="F13" s="56">
        <f t="shared" si="3"/>
        <v>0</v>
      </c>
      <c r="G13" s="50" t="s">
        <v>48</v>
      </c>
      <c r="H13" s="50">
        <v>0.98099999999999998</v>
      </c>
      <c r="I13" s="50">
        <f t="shared" si="6"/>
        <v>0</v>
      </c>
      <c r="J13" s="51">
        <f t="shared" si="7"/>
        <v>0</v>
      </c>
      <c r="K13" s="52" t="str">
        <f t="shared" si="4"/>
        <v xml:space="preserve"> </v>
      </c>
      <c r="L13" s="48" t="str">
        <f t="shared" si="5"/>
        <v xml:space="preserve"> </v>
      </c>
    </row>
    <row r="14" spans="1:15" ht="18" customHeight="1" x14ac:dyDescent="0.3">
      <c r="A14" s="55"/>
      <c r="B14" s="56" t="str">
        <f t="shared" si="0"/>
        <v xml:space="preserve"> </v>
      </c>
      <c r="C14" s="51">
        <f t="shared" si="1"/>
        <v>0</v>
      </c>
      <c r="D14" s="56" t="e">
        <f t="shared" si="2"/>
        <v>#DIV/0!</v>
      </c>
      <c r="E14" s="56" t="e">
        <f>D15-(D15*0.833)+(D33-(D33*0.1))</f>
        <v>#DIV/0!</v>
      </c>
      <c r="F14" s="56" t="e">
        <f t="shared" si="3"/>
        <v>#DIV/0!</v>
      </c>
      <c r="G14" s="59" t="s">
        <v>59</v>
      </c>
      <c r="H14" s="50">
        <v>0.998</v>
      </c>
      <c r="I14" s="50" t="e">
        <f t="shared" si="6"/>
        <v>#DIV/0!</v>
      </c>
      <c r="J14" s="51" t="e">
        <f t="shared" si="7"/>
        <v>#DIV/0!</v>
      </c>
      <c r="K14" s="52" t="e">
        <f t="shared" si="4"/>
        <v>#DIV/0!</v>
      </c>
      <c r="L14" s="48" t="e">
        <f t="shared" ref="L14" si="9">IF(F14&gt;0,F14," ")</f>
        <v>#DIV/0!</v>
      </c>
    </row>
    <row r="15" spans="1:15" ht="18" customHeight="1" x14ac:dyDescent="0.3">
      <c r="A15" s="55"/>
      <c r="B15" s="56" t="str">
        <f t="shared" si="0"/>
        <v xml:space="preserve"> </v>
      </c>
      <c r="C15" s="51">
        <f t="shared" si="1"/>
        <v>0</v>
      </c>
      <c r="D15" s="56" t="e">
        <f t="shared" si="2"/>
        <v>#DIV/0!</v>
      </c>
      <c r="E15" s="56"/>
      <c r="F15" s="56">
        <f t="shared" si="3"/>
        <v>0</v>
      </c>
      <c r="G15" s="53" t="s">
        <v>49</v>
      </c>
      <c r="H15" s="53">
        <v>1.5640000000000001</v>
      </c>
      <c r="I15" s="50">
        <f t="shared" si="6"/>
        <v>0</v>
      </c>
      <c r="J15" s="51">
        <f t="shared" si="7"/>
        <v>0</v>
      </c>
      <c r="K15" s="52" t="str">
        <f t="shared" si="4"/>
        <v xml:space="preserve"> </v>
      </c>
      <c r="L15" s="48" t="str">
        <f t="shared" si="5"/>
        <v xml:space="preserve"> </v>
      </c>
    </row>
    <row r="16" spans="1:15" ht="18" customHeight="1" x14ac:dyDescent="0.3">
      <c r="A16" s="55"/>
      <c r="B16" s="56" t="str">
        <f t="shared" si="0"/>
        <v xml:space="preserve"> </v>
      </c>
      <c r="C16" s="51">
        <f t="shared" si="1"/>
        <v>0</v>
      </c>
      <c r="D16" s="56" t="e">
        <f t="shared" si="2"/>
        <v>#DIV/0!</v>
      </c>
      <c r="E16" s="56" t="e">
        <f t="shared" ref="E16:E29" si="10">D16</f>
        <v>#DIV/0!</v>
      </c>
      <c r="F16" s="56" t="e">
        <f t="shared" si="3"/>
        <v>#DIV/0!</v>
      </c>
      <c r="G16" s="53" t="s">
        <v>14</v>
      </c>
      <c r="H16" s="53">
        <v>1.4670000000000001</v>
      </c>
      <c r="I16" s="50" t="e">
        <f t="shared" si="6"/>
        <v>#DIV/0!</v>
      </c>
      <c r="J16" s="51" t="e">
        <f t="shared" si="7"/>
        <v>#DIV/0!</v>
      </c>
      <c r="K16" s="52" t="e">
        <f t="shared" si="4"/>
        <v>#DIV/0!</v>
      </c>
      <c r="L16" s="48" t="e">
        <f t="shared" si="5"/>
        <v>#DIV/0!</v>
      </c>
    </row>
    <row r="17" spans="1:12" ht="18" customHeight="1" x14ac:dyDescent="0.3">
      <c r="A17" s="55"/>
      <c r="B17" s="56" t="str">
        <f t="shared" si="0"/>
        <v xml:space="preserve"> </v>
      </c>
      <c r="C17" s="51">
        <f t="shared" si="1"/>
        <v>0</v>
      </c>
      <c r="D17" s="56" t="e">
        <f t="shared" si="2"/>
        <v>#DIV/0!</v>
      </c>
      <c r="E17" s="56" t="e">
        <f t="shared" si="10"/>
        <v>#DIV/0!</v>
      </c>
      <c r="F17" s="56" t="e">
        <f t="shared" si="3"/>
        <v>#DIV/0!</v>
      </c>
      <c r="G17" s="53" t="s">
        <v>2</v>
      </c>
      <c r="H17" s="53">
        <v>1.661</v>
      </c>
      <c r="I17" s="50" t="e">
        <f t="shared" si="6"/>
        <v>#DIV/0!</v>
      </c>
      <c r="J17" s="51" t="e">
        <f t="shared" si="7"/>
        <v>#DIV/0!</v>
      </c>
      <c r="K17" s="52" t="e">
        <f t="shared" si="4"/>
        <v>#DIV/0!</v>
      </c>
      <c r="L17" s="48" t="e">
        <f t="shared" si="5"/>
        <v>#DIV/0!</v>
      </c>
    </row>
    <row r="18" spans="1:12" ht="18" customHeight="1" x14ac:dyDescent="0.3">
      <c r="A18" s="55"/>
      <c r="B18" s="56" t="str">
        <f t="shared" si="0"/>
        <v xml:space="preserve"> </v>
      </c>
      <c r="C18" s="51">
        <f t="shared" si="1"/>
        <v>0</v>
      </c>
      <c r="D18" s="56" t="e">
        <f t="shared" si="2"/>
        <v>#DIV/0!</v>
      </c>
      <c r="E18" s="56" t="e">
        <f t="shared" si="10"/>
        <v>#DIV/0!</v>
      </c>
      <c r="F18" s="56" t="e">
        <f t="shared" si="3"/>
        <v>#DIV/0!</v>
      </c>
      <c r="G18" s="53" t="s">
        <v>13</v>
      </c>
      <c r="H18" s="50">
        <v>1.06</v>
      </c>
      <c r="I18" s="50" t="e">
        <f t="shared" si="6"/>
        <v>#DIV/0!</v>
      </c>
      <c r="J18" s="51" t="e">
        <f t="shared" si="7"/>
        <v>#DIV/0!</v>
      </c>
      <c r="K18" s="52" t="e">
        <f t="shared" si="4"/>
        <v>#DIV/0!</v>
      </c>
      <c r="L18" s="48" t="e">
        <f t="shared" si="5"/>
        <v>#DIV/0!</v>
      </c>
    </row>
    <row r="19" spans="1:12" ht="18" customHeight="1" x14ac:dyDescent="0.3">
      <c r="A19" s="55"/>
      <c r="B19" s="56" t="str">
        <f t="shared" si="0"/>
        <v xml:space="preserve"> </v>
      </c>
      <c r="C19" s="51">
        <f t="shared" si="1"/>
        <v>0</v>
      </c>
      <c r="D19" s="56" t="e">
        <f t="shared" si="2"/>
        <v>#DIV/0!</v>
      </c>
      <c r="E19" s="56" t="e">
        <f t="shared" si="10"/>
        <v>#DIV/0!</v>
      </c>
      <c r="F19" s="56" t="e">
        <f t="shared" si="3"/>
        <v>#DIV/0!</v>
      </c>
      <c r="G19" s="53" t="s">
        <v>0</v>
      </c>
      <c r="H19" s="53">
        <v>1.03</v>
      </c>
      <c r="I19" s="50" t="e">
        <f t="shared" si="6"/>
        <v>#DIV/0!</v>
      </c>
      <c r="J19" s="51" t="e">
        <f t="shared" si="7"/>
        <v>#DIV/0!</v>
      </c>
      <c r="K19" s="52" t="e">
        <f t="shared" si="4"/>
        <v>#DIV/0!</v>
      </c>
      <c r="L19" s="48" t="e">
        <f t="shared" si="5"/>
        <v>#DIV/0!</v>
      </c>
    </row>
    <row r="20" spans="1:12" ht="18" customHeight="1" x14ac:dyDescent="0.3">
      <c r="A20" s="55"/>
      <c r="B20" s="56" t="str">
        <f t="shared" si="0"/>
        <v xml:space="preserve"> </v>
      </c>
      <c r="C20" s="51">
        <f t="shared" si="1"/>
        <v>0</v>
      </c>
      <c r="D20" s="56" t="e">
        <f t="shared" si="2"/>
        <v>#DIV/0!</v>
      </c>
      <c r="E20" s="56" t="e">
        <f t="shared" si="10"/>
        <v>#DIV/0!</v>
      </c>
      <c r="F20" s="56" t="e">
        <f t="shared" si="3"/>
        <v>#DIV/0!</v>
      </c>
      <c r="G20" s="53" t="s">
        <v>8</v>
      </c>
      <c r="H20" s="50">
        <v>1.1020000000000001</v>
      </c>
      <c r="I20" s="50" t="e">
        <f t="shared" si="6"/>
        <v>#DIV/0!</v>
      </c>
      <c r="J20" s="51" t="e">
        <f t="shared" si="7"/>
        <v>#DIV/0!</v>
      </c>
      <c r="K20" s="52" t="e">
        <f t="shared" si="4"/>
        <v>#DIV/0!</v>
      </c>
      <c r="L20" s="48" t="e">
        <f t="shared" si="5"/>
        <v>#DIV/0!</v>
      </c>
    </row>
    <row r="21" spans="1:12" ht="18" customHeight="1" x14ac:dyDescent="0.3">
      <c r="A21" s="55"/>
      <c r="B21" s="56" t="str">
        <f t="shared" si="0"/>
        <v xml:space="preserve"> </v>
      </c>
      <c r="C21" s="51">
        <f t="shared" si="1"/>
        <v>0</v>
      </c>
      <c r="D21" s="56" t="e">
        <f t="shared" si="2"/>
        <v>#DIV/0!</v>
      </c>
      <c r="E21" s="56" t="e">
        <f t="shared" si="10"/>
        <v>#DIV/0!</v>
      </c>
      <c r="F21" s="56" t="e">
        <f t="shared" si="3"/>
        <v>#DIV/0!</v>
      </c>
      <c r="G21" s="53" t="s">
        <v>9</v>
      </c>
      <c r="H21" s="53">
        <v>1.1060000000000001</v>
      </c>
      <c r="I21" s="50" t="e">
        <f t="shared" si="6"/>
        <v>#DIV/0!</v>
      </c>
      <c r="J21" s="51" t="e">
        <f t="shared" si="7"/>
        <v>#DIV/0!</v>
      </c>
      <c r="K21" s="52" t="e">
        <f t="shared" si="4"/>
        <v>#DIV/0!</v>
      </c>
      <c r="L21" s="48" t="e">
        <f t="shared" si="5"/>
        <v>#DIV/0!</v>
      </c>
    </row>
    <row r="22" spans="1:12" ht="18" customHeight="1" x14ac:dyDescent="0.3">
      <c r="A22" s="55"/>
      <c r="B22" s="56" t="str">
        <f t="shared" si="0"/>
        <v xml:space="preserve"> </v>
      </c>
      <c r="C22" s="51">
        <f t="shared" si="1"/>
        <v>0</v>
      </c>
      <c r="D22" s="56" t="e">
        <f t="shared" si="2"/>
        <v>#DIV/0!</v>
      </c>
      <c r="E22" s="56" t="e">
        <f t="shared" si="10"/>
        <v>#DIV/0!</v>
      </c>
      <c r="F22" s="56" t="e">
        <f t="shared" si="3"/>
        <v>#DIV/0!</v>
      </c>
      <c r="G22" s="53" t="s">
        <v>5</v>
      </c>
      <c r="H22" s="50">
        <v>1.77</v>
      </c>
      <c r="I22" s="50" t="e">
        <f t="shared" si="6"/>
        <v>#DIV/0!</v>
      </c>
      <c r="J22" s="51" t="e">
        <f t="shared" si="7"/>
        <v>#DIV/0!</v>
      </c>
      <c r="K22" s="52" t="e">
        <f t="shared" si="4"/>
        <v>#DIV/0!</v>
      </c>
      <c r="L22" s="48" t="e">
        <f t="shared" si="5"/>
        <v>#DIV/0!</v>
      </c>
    </row>
    <row r="23" spans="1:12" ht="18" customHeight="1" x14ac:dyDescent="0.3">
      <c r="A23" s="55"/>
      <c r="B23" s="56" t="str">
        <f t="shared" si="0"/>
        <v xml:space="preserve"> </v>
      </c>
      <c r="C23" s="51">
        <f t="shared" si="1"/>
        <v>0</v>
      </c>
      <c r="D23" s="56" t="e">
        <f t="shared" si="2"/>
        <v>#DIV/0!</v>
      </c>
      <c r="E23" s="56" t="e">
        <f t="shared" si="10"/>
        <v>#DIV/0!</v>
      </c>
      <c r="F23" s="56" t="e">
        <f t="shared" si="3"/>
        <v>#DIV/0!</v>
      </c>
      <c r="G23" s="53" t="s">
        <v>10</v>
      </c>
      <c r="H23" s="53">
        <v>1.0229999999999999</v>
      </c>
      <c r="I23" s="50" t="e">
        <f t="shared" si="6"/>
        <v>#DIV/0!</v>
      </c>
      <c r="J23" s="51" t="e">
        <f t="shared" si="7"/>
        <v>#DIV/0!</v>
      </c>
      <c r="K23" s="52" t="e">
        <f t="shared" si="4"/>
        <v>#DIV/0!</v>
      </c>
      <c r="L23" s="48" t="e">
        <f t="shared" si="5"/>
        <v>#DIV/0!</v>
      </c>
    </row>
    <row r="24" spans="1:12" ht="18" customHeight="1" x14ac:dyDescent="0.3">
      <c r="A24" s="55"/>
      <c r="B24" s="56" t="str">
        <f t="shared" si="0"/>
        <v xml:space="preserve"> </v>
      </c>
      <c r="C24" s="51">
        <f t="shared" si="1"/>
        <v>0</v>
      </c>
      <c r="D24" s="56" t="e">
        <f t="shared" si="2"/>
        <v>#DIV/0!</v>
      </c>
      <c r="E24" s="56" t="e">
        <f t="shared" si="10"/>
        <v>#DIV/0!</v>
      </c>
      <c r="F24" s="56" t="e">
        <f t="shared" si="3"/>
        <v>#DIV/0!</v>
      </c>
      <c r="G24" s="53" t="s">
        <v>12</v>
      </c>
      <c r="H24" s="50">
        <v>1.048</v>
      </c>
      <c r="I24" s="50" t="e">
        <f t="shared" si="6"/>
        <v>#DIV/0!</v>
      </c>
      <c r="J24" s="51" t="e">
        <f t="shared" si="7"/>
        <v>#DIV/0!</v>
      </c>
      <c r="K24" s="52" t="e">
        <f t="shared" si="4"/>
        <v>#DIV/0!</v>
      </c>
      <c r="L24" s="48" t="e">
        <f t="shared" si="5"/>
        <v>#DIV/0!</v>
      </c>
    </row>
    <row r="25" spans="1:12" ht="18" customHeight="1" x14ac:dyDescent="0.3">
      <c r="A25" s="55"/>
      <c r="B25" s="56" t="str">
        <f t="shared" si="0"/>
        <v xml:space="preserve"> </v>
      </c>
      <c r="C25" s="51">
        <f t="shared" si="1"/>
        <v>0</v>
      </c>
      <c r="D25" s="56" t="e">
        <f t="shared" si="2"/>
        <v>#DIV/0!</v>
      </c>
      <c r="E25" s="56" t="e">
        <f t="shared" si="10"/>
        <v>#DIV/0!</v>
      </c>
      <c r="F25" s="56" t="e">
        <f t="shared" si="3"/>
        <v>#DIV/0!</v>
      </c>
      <c r="G25" s="53" t="s">
        <v>6</v>
      </c>
      <c r="H25" s="53">
        <v>1.0660000000000001</v>
      </c>
      <c r="I25" s="50" t="e">
        <f t="shared" si="6"/>
        <v>#DIV/0!</v>
      </c>
      <c r="J25" s="51" t="e">
        <f t="shared" si="7"/>
        <v>#DIV/0!</v>
      </c>
      <c r="K25" s="52" t="e">
        <f t="shared" si="4"/>
        <v>#DIV/0!</v>
      </c>
      <c r="L25" s="48" t="e">
        <f t="shared" si="5"/>
        <v>#DIV/0!</v>
      </c>
    </row>
    <row r="26" spans="1:12" ht="18" customHeight="1" x14ac:dyDescent="0.3">
      <c r="A26" s="55"/>
      <c r="B26" s="56" t="str">
        <f t="shared" si="0"/>
        <v xml:space="preserve"> </v>
      </c>
      <c r="C26" s="51">
        <f t="shared" si="1"/>
        <v>0</v>
      </c>
      <c r="D26" s="56" t="e">
        <f t="shared" si="2"/>
        <v>#DIV/0!</v>
      </c>
      <c r="E26" s="56" t="e">
        <f t="shared" si="10"/>
        <v>#DIV/0!</v>
      </c>
      <c r="F26" s="56" t="e">
        <f t="shared" si="3"/>
        <v>#DIV/0!</v>
      </c>
      <c r="G26" s="53" t="s">
        <v>11</v>
      </c>
      <c r="H26" s="50">
        <v>0.99299999999999999</v>
      </c>
      <c r="I26" s="50" t="e">
        <f t="shared" si="6"/>
        <v>#DIV/0!</v>
      </c>
      <c r="J26" s="51" t="e">
        <f t="shared" si="7"/>
        <v>#DIV/0!</v>
      </c>
      <c r="K26" s="52" t="e">
        <f t="shared" si="4"/>
        <v>#DIV/0!</v>
      </c>
      <c r="L26" s="48" t="e">
        <f t="shared" si="5"/>
        <v>#DIV/0!</v>
      </c>
    </row>
    <row r="27" spans="1:12" ht="18" customHeight="1" x14ac:dyDescent="0.3">
      <c r="A27" s="55"/>
      <c r="B27" s="56" t="str">
        <f t="shared" si="0"/>
        <v xml:space="preserve"> </v>
      </c>
      <c r="C27" s="51">
        <f t="shared" si="1"/>
        <v>0</v>
      </c>
      <c r="D27" s="56" t="e">
        <f t="shared" si="2"/>
        <v>#DIV/0!</v>
      </c>
      <c r="E27" s="56" t="e">
        <f t="shared" si="10"/>
        <v>#DIV/0!</v>
      </c>
      <c r="F27" s="56" t="e">
        <f t="shared" si="3"/>
        <v>#DIV/0!</v>
      </c>
      <c r="G27" s="53" t="s">
        <v>7</v>
      </c>
      <c r="H27" s="53">
        <v>1.0740000000000001</v>
      </c>
      <c r="I27" s="50" t="e">
        <f t="shared" si="6"/>
        <v>#DIV/0!</v>
      </c>
      <c r="J27" s="51" t="e">
        <f t="shared" si="7"/>
        <v>#DIV/0!</v>
      </c>
      <c r="K27" s="52" t="e">
        <f t="shared" si="4"/>
        <v>#DIV/0!</v>
      </c>
      <c r="L27" s="48" t="e">
        <f t="shared" si="5"/>
        <v>#DIV/0!</v>
      </c>
    </row>
    <row r="28" spans="1:12" ht="18" customHeight="1" x14ac:dyDescent="0.3">
      <c r="A28" s="55"/>
      <c r="B28" s="56" t="str">
        <f t="shared" si="0"/>
        <v xml:space="preserve"> </v>
      </c>
      <c r="C28" s="51">
        <f t="shared" si="1"/>
        <v>0</v>
      </c>
      <c r="D28" s="56" t="e">
        <f t="shared" si="2"/>
        <v>#DIV/0!</v>
      </c>
      <c r="E28" s="56" t="e">
        <f t="shared" si="10"/>
        <v>#DIV/0!</v>
      </c>
      <c r="F28" s="56" t="e">
        <f t="shared" si="3"/>
        <v>#DIV/0!</v>
      </c>
      <c r="G28" s="53" t="s">
        <v>4</v>
      </c>
      <c r="H28" s="50">
        <v>1.048</v>
      </c>
      <c r="I28" s="50" t="e">
        <f t="shared" si="6"/>
        <v>#DIV/0!</v>
      </c>
      <c r="J28" s="51" t="e">
        <f t="shared" si="7"/>
        <v>#DIV/0!</v>
      </c>
      <c r="K28" s="52" t="e">
        <f t="shared" si="4"/>
        <v>#DIV/0!</v>
      </c>
      <c r="L28" s="48" t="e">
        <f t="shared" si="5"/>
        <v>#DIV/0!</v>
      </c>
    </row>
    <row r="29" spans="1:12" ht="18" customHeight="1" x14ac:dyDescent="0.3">
      <c r="A29" s="55"/>
      <c r="B29" s="56" t="str">
        <f t="shared" si="0"/>
        <v xml:space="preserve"> </v>
      </c>
      <c r="C29" s="51">
        <f t="shared" si="1"/>
        <v>0</v>
      </c>
      <c r="D29" s="56" t="e">
        <f t="shared" si="2"/>
        <v>#DIV/0!</v>
      </c>
      <c r="E29" s="56" t="e">
        <f t="shared" si="10"/>
        <v>#DIV/0!</v>
      </c>
      <c r="F29" s="56" t="e">
        <f t="shared" si="3"/>
        <v>#DIV/0!</v>
      </c>
      <c r="G29" s="53" t="s">
        <v>3</v>
      </c>
      <c r="H29" s="53">
        <v>1.095</v>
      </c>
      <c r="I29" s="50" t="e">
        <f t="shared" si="6"/>
        <v>#DIV/0!</v>
      </c>
      <c r="J29" s="51" t="e">
        <f t="shared" si="7"/>
        <v>#DIV/0!</v>
      </c>
      <c r="K29" s="52" t="e">
        <f t="shared" si="4"/>
        <v>#DIV/0!</v>
      </c>
      <c r="L29" s="48" t="e">
        <f t="shared" si="5"/>
        <v>#DIV/0!</v>
      </c>
    </row>
    <row r="30" spans="1:12" ht="18" customHeight="1" x14ac:dyDescent="0.3">
      <c r="A30" s="55"/>
      <c r="B30" s="56" t="str">
        <f t="shared" si="0"/>
        <v xml:space="preserve"> </v>
      </c>
      <c r="C30" s="51">
        <f t="shared" si="1"/>
        <v>0</v>
      </c>
      <c r="D30" s="56" t="e">
        <f t="shared" si="2"/>
        <v>#DIV/0!</v>
      </c>
      <c r="E30" s="56" t="e">
        <f>D30+(0.833*D15)</f>
        <v>#DIV/0!</v>
      </c>
      <c r="F30" s="56" t="e">
        <f t="shared" si="3"/>
        <v>#DIV/0!</v>
      </c>
      <c r="G30" s="53" t="s">
        <v>17</v>
      </c>
      <c r="H30" s="50">
        <v>1.8320000000000001</v>
      </c>
      <c r="I30" s="50" t="e">
        <f t="shared" si="6"/>
        <v>#DIV/0!</v>
      </c>
      <c r="J30" s="51" t="e">
        <f t="shared" si="7"/>
        <v>#DIV/0!</v>
      </c>
      <c r="K30" s="52" t="e">
        <f t="shared" si="4"/>
        <v>#DIV/0!</v>
      </c>
      <c r="L30" s="48" t="e">
        <f t="shared" si="5"/>
        <v>#DIV/0!</v>
      </c>
    </row>
    <row r="31" spans="1:12" ht="18" customHeight="1" x14ac:dyDescent="0.3">
      <c r="A31" s="55"/>
      <c r="B31" s="56" t="str">
        <f t="shared" si="0"/>
        <v xml:space="preserve"> </v>
      </c>
      <c r="C31" s="51">
        <f t="shared" si="1"/>
        <v>0</v>
      </c>
      <c r="D31" s="56" t="e">
        <f t="shared" si="2"/>
        <v>#DIV/0!</v>
      </c>
      <c r="E31" s="56" t="e">
        <f>D31</f>
        <v>#DIV/0!</v>
      </c>
      <c r="F31" s="56" t="e">
        <f t="shared" si="3"/>
        <v>#DIV/0!</v>
      </c>
      <c r="G31" s="53" t="s">
        <v>1</v>
      </c>
      <c r="H31" s="50">
        <v>1.1399999999999999</v>
      </c>
      <c r="I31" s="50" t="e">
        <f t="shared" si="6"/>
        <v>#DIV/0!</v>
      </c>
      <c r="J31" s="51" t="e">
        <f t="shared" si="7"/>
        <v>#DIV/0!</v>
      </c>
      <c r="K31" s="52" t="e">
        <f t="shared" si="4"/>
        <v>#DIV/0!</v>
      </c>
      <c r="L31" s="48" t="e">
        <f t="shared" si="5"/>
        <v>#DIV/0!</v>
      </c>
    </row>
    <row r="32" spans="1:12" ht="18" customHeight="1" x14ac:dyDescent="0.3">
      <c r="A32" s="55"/>
      <c r="B32" s="56" t="str">
        <f t="shared" si="0"/>
        <v xml:space="preserve"> </v>
      </c>
      <c r="C32" s="51">
        <f t="shared" si="1"/>
        <v>0</v>
      </c>
      <c r="D32" s="56" t="e">
        <f t="shared" si="2"/>
        <v>#DIV/0!</v>
      </c>
      <c r="E32" s="56" t="e">
        <f>D32</f>
        <v>#DIV/0!</v>
      </c>
      <c r="F32" s="56" t="e">
        <f t="shared" si="3"/>
        <v>#DIV/0!</v>
      </c>
      <c r="G32" s="53" t="s">
        <v>25</v>
      </c>
      <c r="H32" s="53">
        <v>0.99199999999999999</v>
      </c>
      <c r="I32" s="50" t="e">
        <f t="shared" si="6"/>
        <v>#DIV/0!</v>
      </c>
      <c r="J32" s="51" t="e">
        <f t="shared" si="7"/>
        <v>#DIV/0!</v>
      </c>
      <c r="K32" s="52" t="e">
        <f t="shared" si="4"/>
        <v>#DIV/0!</v>
      </c>
      <c r="L32" s="48" t="e">
        <f t="shared" si="5"/>
        <v>#DIV/0!</v>
      </c>
    </row>
    <row r="33" spans="1:12" ht="18" customHeight="1" x14ac:dyDescent="0.3">
      <c r="A33" s="55"/>
      <c r="B33" s="56" t="str">
        <f t="shared" si="0"/>
        <v xml:space="preserve"> </v>
      </c>
      <c r="C33" s="51">
        <f t="shared" si="1"/>
        <v>0</v>
      </c>
      <c r="D33" s="56" t="e">
        <f t="shared" si="2"/>
        <v>#DIV/0!</v>
      </c>
      <c r="E33" s="56"/>
      <c r="F33" s="56">
        <f t="shared" si="3"/>
        <v>0</v>
      </c>
      <c r="G33" s="53" t="s">
        <v>26</v>
      </c>
      <c r="H33" s="53">
        <v>0.99199999999999999</v>
      </c>
      <c r="I33" s="50">
        <f t="shared" si="6"/>
        <v>0</v>
      </c>
      <c r="J33" s="51">
        <f t="shared" si="7"/>
        <v>0</v>
      </c>
      <c r="K33" s="52" t="str">
        <f t="shared" si="4"/>
        <v xml:space="preserve"> </v>
      </c>
      <c r="L33" s="48" t="str">
        <f t="shared" ref="L33:L46" si="11">IF(F33&gt;0,F33," ")</f>
        <v xml:space="preserve"> </v>
      </c>
    </row>
    <row r="34" spans="1:12" ht="18" customHeight="1" x14ac:dyDescent="0.3">
      <c r="A34" s="55"/>
      <c r="B34" s="56" t="str">
        <f t="shared" si="0"/>
        <v xml:space="preserve"> </v>
      </c>
      <c r="C34" s="51">
        <f t="shared" si="1"/>
        <v>0</v>
      </c>
      <c r="D34" s="56" t="e">
        <f t="shared" si="2"/>
        <v>#DIV/0!</v>
      </c>
      <c r="E34" s="56" t="e">
        <f t="shared" ref="E34:E45" si="12">D34</f>
        <v>#DIV/0!</v>
      </c>
      <c r="F34" s="56" t="e">
        <f t="shared" si="3"/>
        <v>#DIV/0!</v>
      </c>
      <c r="G34" s="53" t="s">
        <v>27</v>
      </c>
      <c r="H34" s="53">
        <v>1.032</v>
      </c>
      <c r="I34" s="50" t="e">
        <f t="shared" si="6"/>
        <v>#DIV/0!</v>
      </c>
      <c r="J34" s="51" t="e">
        <f t="shared" si="7"/>
        <v>#DIV/0!</v>
      </c>
      <c r="K34" s="52" t="e">
        <f t="shared" si="4"/>
        <v>#DIV/0!</v>
      </c>
      <c r="L34" s="48" t="e">
        <f t="shared" si="11"/>
        <v>#DIV/0!</v>
      </c>
    </row>
    <row r="35" spans="1:12" ht="18" customHeight="1" x14ac:dyDescent="0.3">
      <c r="A35" s="55"/>
      <c r="B35" s="56" t="str">
        <f t="shared" si="0"/>
        <v xml:space="preserve"> </v>
      </c>
      <c r="C35" s="51">
        <f t="shared" si="1"/>
        <v>0</v>
      </c>
      <c r="D35" s="56" t="e">
        <f t="shared" si="2"/>
        <v>#DIV/0!</v>
      </c>
      <c r="E35" s="56" t="e">
        <f t="shared" si="12"/>
        <v>#DIV/0!</v>
      </c>
      <c r="F35" s="56" t="e">
        <f t="shared" si="3"/>
        <v>#DIV/0!</v>
      </c>
      <c r="G35" s="53" t="s">
        <v>28</v>
      </c>
      <c r="H35" s="53">
        <v>0.98</v>
      </c>
      <c r="I35" s="50" t="e">
        <f t="shared" si="6"/>
        <v>#DIV/0!</v>
      </c>
      <c r="J35" s="51" t="e">
        <f t="shared" si="7"/>
        <v>#DIV/0!</v>
      </c>
      <c r="K35" s="52" t="e">
        <f t="shared" si="4"/>
        <v>#DIV/0!</v>
      </c>
      <c r="L35" s="48" t="e">
        <f t="shared" si="11"/>
        <v>#DIV/0!</v>
      </c>
    </row>
    <row r="36" spans="1:12" ht="18" customHeight="1" x14ac:dyDescent="0.3">
      <c r="A36" s="55"/>
      <c r="B36" s="56" t="str">
        <f t="shared" si="0"/>
        <v xml:space="preserve"> </v>
      </c>
      <c r="C36" s="51">
        <f t="shared" si="1"/>
        <v>0</v>
      </c>
      <c r="D36" s="56" t="e">
        <f t="shared" si="2"/>
        <v>#DIV/0!</v>
      </c>
      <c r="E36" s="56" t="e">
        <f t="shared" si="12"/>
        <v>#DIV/0!</v>
      </c>
      <c r="F36" s="56" t="e">
        <f t="shared" si="3"/>
        <v>#DIV/0!</v>
      </c>
      <c r="G36" s="53" t="s">
        <v>29</v>
      </c>
      <c r="H36" s="53">
        <v>1.073</v>
      </c>
      <c r="I36" s="50" t="e">
        <f t="shared" si="6"/>
        <v>#DIV/0!</v>
      </c>
      <c r="J36" s="51" t="e">
        <f t="shared" si="7"/>
        <v>#DIV/0!</v>
      </c>
      <c r="K36" s="52" t="e">
        <f t="shared" si="4"/>
        <v>#DIV/0!</v>
      </c>
      <c r="L36" s="48" t="e">
        <f t="shared" si="11"/>
        <v>#DIV/0!</v>
      </c>
    </row>
    <row r="37" spans="1:12" ht="18" customHeight="1" x14ac:dyDescent="0.3">
      <c r="A37" s="55"/>
      <c r="B37" s="56" t="str">
        <f t="shared" si="0"/>
        <v xml:space="preserve"> </v>
      </c>
      <c r="C37" s="51">
        <f t="shared" si="1"/>
        <v>0</v>
      </c>
      <c r="D37" s="56" t="e">
        <f t="shared" si="2"/>
        <v>#DIV/0!</v>
      </c>
      <c r="E37" s="56" t="e">
        <f t="shared" si="12"/>
        <v>#DIV/0!</v>
      </c>
      <c r="F37" s="56" t="e">
        <f t="shared" si="3"/>
        <v>#DIV/0!</v>
      </c>
      <c r="G37" s="53" t="s">
        <v>30</v>
      </c>
      <c r="H37" s="53">
        <v>0.99399999999999999</v>
      </c>
      <c r="I37" s="50" t="e">
        <f t="shared" si="6"/>
        <v>#DIV/0!</v>
      </c>
      <c r="J37" s="51" t="e">
        <f t="shared" si="7"/>
        <v>#DIV/0!</v>
      </c>
      <c r="K37" s="52" t="e">
        <f t="shared" si="4"/>
        <v>#DIV/0!</v>
      </c>
      <c r="L37" s="48" t="e">
        <f t="shared" si="11"/>
        <v>#DIV/0!</v>
      </c>
    </row>
    <row r="38" spans="1:12" ht="18" customHeight="1" x14ac:dyDescent="0.3">
      <c r="A38" s="55"/>
      <c r="B38" s="56" t="str">
        <f t="shared" si="0"/>
        <v xml:space="preserve"> </v>
      </c>
      <c r="C38" s="51">
        <f t="shared" si="1"/>
        <v>0</v>
      </c>
      <c r="D38" s="56" t="e">
        <f t="shared" si="2"/>
        <v>#DIV/0!</v>
      </c>
      <c r="E38" s="56" t="e">
        <f t="shared" si="12"/>
        <v>#DIV/0!</v>
      </c>
      <c r="F38" s="56" t="e">
        <f t="shared" si="3"/>
        <v>#DIV/0!</v>
      </c>
      <c r="G38" s="53" t="s">
        <v>31</v>
      </c>
      <c r="H38" s="53">
        <v>0.95199999999999996</v>
      </c>
      <c r="I38" s="50" t="e">
        <f t="shared" si="6"/>
        <v>#DIV/0!</v>
      </c>
      <c r="J38" s="51" t="e">
        <f t="shared" si="7"/>
        <v>#DIV/0!</v>
      </c>
      <c r="K38" s="52" t="e">
        <f t="shared" si="4"/>
        <v>#DIV/0!</v>
      </c>
      <c r="L38" s="48" t="e">
        <f t="shared" si="11"/>
        <v>#DIV/0!</v>
      </c>
    </row>
    <row r="39" spans="1:12" ht="18" customHeight="1" x14ac:dyDescent="0.3">
      <c r="A39" s="55"/>
      <c r="B39" s="56" t="str">
        <f t="shared" si="0"/>
        <v xml:space="preserve"> </v>
      </c>
      <c r="C39" s="51">
        <f t="shared" si="1"/>
        <v>0</v>
      </c>
      <c r="D39" s="56" t="e">
        <f t="shared" si="2"/>
        <v>#DIV/0!</v>
      </c>
      <c r="E39" s="56" t="e">
        <f t="shared" si="12"/>
        <v>#DIV/0!</v>
      </c>
      <c r="F39" s="56" t="e">
        <f t="shared" si="3"/>
        <v>#DIV/0!</v>
      </c>
      <c r="G39" s="53" t="s">
        <v>32</v>
      </c>
      <c r="H39" s="53">
        <v>0.875</v>
      </c>
      <c r="I39" s="50" t="e">
        <f t="shared" si="6"/>
        <v>#DIV/0!</v>
      </c>
      <c r="J39" s="51" t="e">
        <f t="shared" si="7"/>
        <v>#DIV/0!</v>
      </c>
      <c r="K39" s="52" t="e">
        <f t="shared" si="4"/>
        <v>#DIV/0!</v>
      </c>
      <c r="L39" s="48" t="e">
        <f t="shared" si="11"/>
        <v>#DIV/0!</v>
      </c>
    </row>
    <row r="40" spans="1:12" ht="18" customHeight="1" x14ac:dyDescent="0.3">
      <c r="A40" s="55"/>
      <c r="B40" s="56" t="str">
        <f t="shared" si="0"/>
        <v xml:space="preserve"> </v>
      </c>
      <c r="C40" s="51">
        <f t="shared" si="1"/>
        <v>0</v>
      </c>
      <c r="D40" s="56" t="e">
        <f t="shared" si="2"/>
        <v>#DIV/0!</v>
      </c>
      <c r="E40" s="56" t="e">
        <f t="shared" si="12"/>
        <v>#DIV/0!</v>
      </c>
      <c r="F40" s="56" t="e">
        <f t="shared" si="3"/>
        <v>#DIV/0!</v>
      </c>
      <c r="G40" s="53" t="s">
        <v>33</v>
      </c>
      <c r="H40" s="53">
        <v>0.878</v>
      </c>
      <c r="I40" s="50" t="e">
        <f t="shared" si="6"/>
        <v>#DIV/0!</v>
      </c>
      <c r="J40" s="51" t="e">
        <f t="shared" si="7"/>
        <v>#DIV/0!</v>
      </c>
      <c r="K40" s="52" t="e">
        <f t="shared" si="4"/>
        <v>#DIV/0!</v>
      </c>
      <c r="L40" s="48" t="e">
        <f t="shared" si="11"/>
        <v>#DIV/0!</v>
      </c>
    </row>
    <row r="41" spans="1:12" ht="18" customHeight="1" x14ac:dyDescent="0.3">
      <c r="A41" s="55"/>
      <c r="B41" s="56" t="str">
        <f t="shared" si="0"/>
        <v xml:space="preserve"> </v>
      </c>
      <c r="C41" s="51">
        <f t="shared" si="1"/>
        <v>0</v>
      </c>
      <c r="D41" s="56" t="e">
        <f t="shared" si="2"/>
        <v>#DIV/0!</v>
      </c>
      <c r="E41" s="56" t="e">
        <f t="shared" si="12"/>
        <v>#DIV/0!</v>
      </c>
      <c r="F41" s="56" t="e">
        <f t="shared" si="3"/>
        <v>#DIV/0!</v>
      </c>
      <c r="G41" s="53" t="s">
        <v>34</v>
      </c>
      <c r="H41" s="53">
        <v>0.95</v>
      </c>
      <c r="I41" s="50" t="e">
        <f t="shared" si="6"/>
        <v>#DIV/0!</v>
      </c>
      <c r="J41" s="51" t="e">
        <f t="shared" si="7"/>
        <v>#DIV/0!</v>
      </c>
      <c r="K41" s="52" t="e">
        <f t="shared" si="4"/>
        <v>#DIV/0!</v>
      </c>
      <c r="L41" s="48" t="e">
        <f t="shared" si="11"/>
        <v>#DIV/0!</v>
      </c>
    </row>
    <row r="42" spans="1:12" ht="18" customHeight="1" x14ac:dyDescent="0.3">
      <c r="A42" s="55"/>
      <c r="B42" s="56" t="str">
        <f t="shared" si="0"/>
        <v xml:space="preserve"> </v>
      </c>
      <c r="C42" s="51">
        <f t="shared" si="1"/>
        <v>0</v>
      </c>
      <c r="D42" s="56" t="e">
        <f t="shared" si="2"/>
        <v>#DIV/0!</v>
      </c>
      <c r="E42" s="56" t="e">
        <f t="shared" si="12"/>
        <v>#DIV/0!</v>
      </c>
      <c r="F42" s="56" t="e">
        <f t="shared" si="3"/>
        <v>#DIV/0!</v>
      </c>
      <c r="G42" s="53" t="s">
        <v>35</v>
      </c>
      <c r="H42" s="53">
        <v>0.89400000000000002</v>
      </c>
      <c r="I42" s="50" t="e">
        <f t="shared" si="6"/>
        <v>#DIV/0!</v>
      </c>
      <c r="J42" s="51" t="e">
        <f t="shared" si="7"/>
        <v>#DIV/0!</v>
      </c>
      <c r="K42" s="52" t="e">
        <f t="shared" si="4"/>
        <v>#DIV/0!</v>
      </c>
      <c r="L42" s="48" t="e">
        <f t="shared" si="11"/>
        <v>#DIV/0!</v>
      </c>
    </row>
    <row r="43" spans="1:12" ht="18" customHeight="1" x14ac:dyDescent="0.3">
      <c r="A43" s="55"/>
      <c r="B43" s="56" t="str">
        <f t="shared" si="0"/>
        <v xml:space="preserve"> </v>
      </c>
      <c r="C43" s="51">
        <f t="shared" si="1"/>
        <v>0</v>
      </c>
      <c r="D43" s="56" t="e">
        <f t="shared" si="2"/>
        <v>#DIV/0!</v>
      </c>
      <c r="E43" s="56" t="e">
        <f t="shared" si="12"/>
        <v>#DIV/0!</v>
      </c>
      <c r="F43" s="56" t="e">
        <f t="shared" si="3"/>
        <v>#DIV/0!</v>
      </c>
      <c r="G43" s="53" t="s">
        <v>36</v>
      </c>
      <c r="H43" s="53">
        <v>0.98899999999999999</v>
      </c>
      <c r="I43" s="50" t="e">
        <f t="shared" si="6"/>
        <v>#DIV/0!</v>
      </c>
      <c r="J43" s="51" t="e">
        <f t="shared" si="7"/>
        <v>#DIV/0!</v>
      </c>
      <c r="K43" s="52" t="e">
        <f t="shared" si="4"/>
        <v>#DIV/0!</v>
      </c>
      <c r="L43" s="48" t="e">
        <f t="shared" si="11"/>
        <v>#DIV/0!</v>
      </c>
    </row>
    <row r="44" spans="1:12" ht="18" customHeight="1" x14ac:dyDescent="0.3">
      <c r="A44" s="55"/>
      <c r="B44" s="56" t="str">
        <f t="shared" si="0"/>
        <v xml:space="preserve"> </v>
      </c>
      <c r="C44" s="51">
        <f t="shared" si="1"/>
        <v>0</v>
      </c>
      <c r="D44" s="56" t="e">
        <f t="shared" si="2"/>
        <v>#DIV/0!</v>
      </c>
      <c r="E44" s="56" t="e">
        <f t="shared" si="12"/>
        <v>#DIV/0!</v>
      </c>
      <c r="F44" s="56" t="e">
        <f t="shared" si="3"/>
        <v>#DIV/0!</v>
      </c>
      <c r="G44" s="53" t="s">
        <v>23</v>
      </c>
      <c r="H44" s="53">
        <v>0.92</v>
      </c>
      <c r="I44" s="50" t="e">
        <f t="shared" si="6"/>
        <v>#DIV/0!</v>
      </c>
      <c r="J44" s="51" t="e">
        <f t="shared" si="7"/>
        <v>#DIV/0!</v>
      </c>
      <c r="K44" s="52" t="e">
        <f t="shared" si="4"/>
        <v>#DIV/0!</v>
      </c>
      <c r="L44" s="48" t="e">
        <f t="shared" si="11"/>
        <v>#DIV/0!</v>
      </c>
    </row>
    <row r="45" spans="1:12" ht="18" customHeight="1" x14ac:dyDescent="0.3">
      <c r="A45" s="55"/>
      <c r="B45" s="56" t="str">
        <f t="shared" si="0"/>
        <v xml:space="preserve"> </v>
      </c>
      <c r="C45" s="51">
        <f t="shared" si="1"/>
        <v>0</v>
      </c>
      <c r="D45" s="56" t="e">
        <f t="shared" si="2"/>
        <v>#DIV/0!</v>
      </c>
      <c r="E45" s="56" t="e">
        <f t="shared" si="12"/>
        <v>#DIV/0!</v>
      </c>
      <c r="F45" s="56" t="e">
        <f t="shared" si="3"/>
        <v>#DIV/0!</v>
      </c>
      <c r="G45" s="53" t="s">
        <v>37</v>
      </c>
      <c r="H45" s="53">
        <v>0.94799999999999995</v>
      </c>
      <c r="I45" s="50" t="e">
        <f t="shared" si="6"/>
        <v>#DIV/0!</v>
      </c>
      <c r="J45" s="51" t="e">
        <f t="shared" si="7"/>
        <v>#DIV/0!</v>
      </c>
      <c r="K45" s="52" t="e">
        <f t="shared" si="4"/>
        <v>#DIV/0!</v>
      </c>
      <c r="L45" s="48" t="e">
        <f t="shared" si="11"/>
        <v>#DIV/0!</v>
      </c>
    </row>
    <row r="46" spans="1:12" ht="18" customHeight="1" x14ac:dyDescent="0.3">
      <c r="A46" s="55"/>
      <c r="B46" s="56" t="str">
        <f t="shared" si="0"/>
        <v xml:space="preserve"> </v>
      </c>
      <c r="C46" s="51">
        <f t="shared" si="1"/>
        <v>0</v>
      </c>
      <c r="D46" s="56" t="e">
        <f t="shared" si="2"/>
        <v>#DIV/0!</v>
      </c>
      <c r="E46" s="57" t="e">
        <f>D46+D33/20</f>
        <v>#DIV/0!</v>
      </c>
      <c r="F46" s="56" t="e">
        <f t="shared" si="3"/>
        <v>#DIV/0!</v>
      </c>
      <c r="G46" s="53" t="s">
        <v>38</v>
      </c>
      <c r="H46" s="53">
        <v>1.18</v>
      </c>
      <c r="I46" s="50" t="e">
        <f t="shared" si="6"/>
        <v>#DIV/0!</v>
      </c>
      <c r="J46" s="51" t="e">
        <f t="shared" si="7"/>
        <v>#DIV/0!</v>
      </c>
      <c r="K46" s="52" t="e">
        <f t="shared" si="4"/>
        <v>#DIV/0!</v>
      </c>
      <c r="L46" s="48" t="e">
        <f t="shared" si="11"/>
        <v>#DIV/0!</v>
      </c>
    </row>
    <row r="47" spans="1:12" ht="18" customHeight="1" x14ac:dyDescent="0.3">
      <c r="A47" s="44">
        <f>SUM(A4:A46)</f>
        <v>0</v>
      </c>
      <c r="B47" s="28">
        <f>SUM(B4:B46)</f>
        <v>0</v>
      </c>
      <c r="C47" s="29">
        <f>SUM(C4:C46)</f>
        <v>0</v>
      </c>
      <c r="D47" s="29"/>
      <c r="E47" s="30" t="e">
        <f>SUM(E4:E46)</f>
        <v>#DIV/0!</v>
      </c>
      <c r="F47" s="30" t="e">
        <f>SUM(F4:F46)</f>
        <v>#DIV/0!</v>
      </c>
      <c r="G47" s="14" t="s">
        <v>15</v>
      </c>
      <c r="H47" s="31" t="e">
        <f>C47/A47</f>
        <v>#DIV/0!</v>
      </c>
      <c r="I47" s="31" t="e">
        <f>SUM(I4:I46)</f>
        <v>#DIV/0!</v>
      </c>
      <c r="J47" s="12" t="e">
        <f>SUM(J4:J31)</f>
        <v>#DIV/0!</v>
      </c>
      <c r="K47" s="13" t="e">
        <f>SUM(K4:K46)</f>
        <v>#DIV/0!</v>
      </c>
      <c r="L47" s="32" t="e">
        <f>SUM(L4:L46)</f>
        <v>#DIV/0!</v>
      </c>
    </row>
    <row r="48" spans="1:12" ht="14.25" customHeight="1" x14ac:dyDescent="0.3">
      <c r="C48" s="15"/>
      <c r="D48" s="15"/>
      <c r="E48" s="15"/>
      <c r="F48" s="15"/>
      <c r="G48" s="15"/>
      <c r="H48" s="9"/>
      <c r="I48" s="9"/>
      <c r="J48" s="9"/>
      <c r="K48" s="15"/>
    </row>
  </sheetData>
  <sheetProtection algorithmName="SHA-512" hashValue="hHhU/yiI3IW24U17M8dtmNuP2t+Sb/AWMThulqdw+VT8XhQp9dY2OcwkwZCCsnCpqD0BPrMw0V7dfXE625WKJg==" saltValue="MUHUbtxruDGX9euZ1G0BSA==" spinCount="100000" sheet="1" objects="1" scenarios="1"/>
  <mergeCells count="1">
    <mergeCell ref="A2:K2"/>
  </mergeCells>
  <conditionalFormatting sqref="C4:F46">
    <cfRule type="expression" dxfId="7" priority="10">
      <formula>#REF!&lt;0.5</formula>
    </cfRule>
  </conditionalFormatting>
  <pageMargins left="0.9055118110236221" right="0.51181102362204722" top="0.35433070866141736" bottom="0.19685039370078741" header="0" footer="0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3"/>
  <sheetViews>
    <sheetView showGridLines="0" topLeftCell="C1" zoomScaleNormal="100" workbookViewId="0">
      <pane xSplit="5" ySplit="3" topLeftCell="H4" activePane="bottomRight" state="frozen"/>
      <selection activeCell="C1" sqref="C1"/>
      <selection pane="topRight" activeCell="H1" sqref="H1"/>
      <selection pane="bottomLeft" activeCell="C4" sqref="C4"/>
      <selection pane="bottomRight" activeCell="A2" sqref="A2:K2"/>
    </sheetView>
  </sheetViews>
  <sheetFormatPr baseColWidth="10" defaultColWidth="11.44140625" defaultRowHeight="13.2" x14ac:dyDescent="0.3"/>
  <cols>
    <col min="1" max="1" width="16.6640625" style="2" hidden="1" customWidth="1"/>
    <col min="2" max="2" width="16.6640625" style="16" hidden="1" customWidth="1"/>
    <col min="3" max="3" width="16.6640625" style="2" customWidth="1"/>
    <col min="4" max="4" width="16.6640625" style="2" hidden="1" customWidth="1"/>
    <col min="5" max="6" width="12.88671875" style="2" hidden="1" customWidth="1"/>
    <col min="7" max="7" width="12.88671875" style="22" hidden="1" customWidth="1"/>
    <col min="8" max="8" width="22.6640625" style="2" customWidth="1"/>
    <col min="9" max="9" width="15.6640625" style="16" hidden="1" customWidth="1"/>
    <col min="10" max="10" width="10.33203125" style="16" hidden="1" customWidth="1"/>
    <col min="11" max="11" width="17.5546875" style="2" customWidth="1"/>
    <col min="12" max="12" width="9.6640625" style="26" customWidth="1"/>
    <col min="13" max="13" width="9.88671875" style="2" customWidth="1"/>
    <col min="14" max="14" width="7.44140625" style="2" customWidth="1"/>
    <col min="15" max="17" width="3.109375" style="2" customWidth="1"/>
    <col min="18" max="20" width="4.44140625" style="2" customWidth="1"/>
    <col min="21" max="16384" width="11.44140625" style="2"/>
  </cols>
  <sheetData>
    <row r="1" spans="1:17" s="3" customFormat="1" ht="6" customHeight="1" thickBot="1" x14ac:dyDescent="0.35">
      <c r="A1" s="20"/>
      <c r="B1" s="20"/>
      <c r="C1" s="1"/>
      <c r="D1" s="21"/>
      <c r="E1" s="21"/>
      <c r="F1" s="21"/>
      <c r="G1" s="41"/>
      <c r="H1" s="4"/>
      <c r="I1" s="21"/>
      <c r="J1" s="21"/>
      <c r="L1" s="23"/>
    </row>
    <row r="2" spans="1:17" s="5" customFormat="1" ht="26.25" customHeight="1" thickBot="1" x14ac:dyDescent="0.35">
      <c r="A2" s="146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24"/>
      <c r="M2" s="58">
        <v>1</v>
      </c>
      <c r="N2" s="18" t="s">
        <v>39</v>
      </c>
      <c r="O2" s="5" t="s">
        <v>46</v>
      </c>
      <c r="Q2" s="16" t="s">
        <v>58</v>
      </c>
    </row>
    <row r="3" spans="1:17" s="6" customFormat="1" ht="18" customHeight="1" thickBot="1" x14ac:dyDescent="0.35">
      <c r="A3" s="35" t="s">
        <v>40</v>
      </c>
      <c r="B3" s="36" t="s">
        <v>24</v>
      </c>
      <c r="C3" s="10" t="s">
        <v>45</v>
      </c>
      <c r="D3" s="10" t="s">
        <v>44</v>
      </c>
      <c r="E3" s="10" t="s">
        <v>43</v>
      </c>
      <c r="F3" s="10" t="s">
        <v>42</v>
      </c>
      <c r="G3" s="45" t="s">
        <v>47</v>
      </c>
      <c r="H3" s="8"/>
      <c r="I3" s="19" t="s">
        <v>19</v>
      </c>
      <c r="J3" s="11" t="s">
        <v>18</v>
      </c>
      <c r="K3" s="17" t="s">
        <v>41</v>
      </c>
      <c r="L3" s="25"/>
    </row>
    <row r="4" spans="1:17" ht="18" customHeight="1" x14ac:dyDescent="0.3">
      <c r="A4" s="38"/>
      <c r="B4" s="33" t="str">
        <f>IF(A4&gt;0,A4/$A$32," ")</f>
        <v xml:space="preserve"> </v>
      </c>
      <c r="C4" s="54"/>
      <c r="D4" s="46" t="e">
        <f t="shared" ref="D4:D31" si="0">C4/$C$32</f>
        <v>#DIV/0!</v>
      </c>
      <c r="E4" s="46" t="e">
        <f t="shared" ref="E4:E30" si="1">D4</f>
        <v>#DIV/0!</v>
      </c>
      <c r="F4" s="46" t="e">
        <f t="shared" ref="F4:F31" si="2">IF(E4&gt;0,E4/$E$32,0)</f>
        <v>#DIV/0!</v>
      </c>
      <c r="G4" s="47" t="e">
        <f>F4*I4</f>
        <v>#DIV/0!</v>
      </c>
      <c r="H4" s="60" t="s">
        <v>60</v>
      </c>
      <c r="I4" s="50">
        <v>1.022</v>
      </c>
      <c r="J4" s="51" t="e">
        <f t="shared" ref="J4:J31" si="3">IF(F4&gt;0,F4*$M$2*1000*$G$32,0)</f>
        <v>#DIV/0!</v>
      </c>
      <c r="K4" s="52" t="e">
        <f t="shared" ref="K4:K31" si="4">IF(J4&gt;0,J4," ")</f>
        <v>#DIV/0!</v>
      </c>
      <c r="L4" s="48" t="e">
        <f t="shared" ref="L4:L31" si="5">IF(F4&gt;0,F4," ")</f>
        <v>#DIV/0!</v>
      </c>
    </row>
    <row r="5" spans="1:17" ht="18" customHeight="1" x14ac:dyDescent="0.3">
      <c r="A5" s="39"/>
      <c r="B5" s="34"/>
      <c r="C5" s="54"/>
      <c r="D5" s="46" t="e">
        <f t="shared" si="0"/>
        <v>#DIV/0!</v>
      </c>
      <c r="E5" s="46"/>
      <c r="F5" s="46">
        <f t="shared" si="2"/>
        <v>0</v>
      </c>
      <c r="G5" s="47">
        <f t="shared" ref="G5:G31" si="6">F5*I5</f>
        <v>0</v>
      </c>
      <c r="H5" s="60" t="s">
        <v>82</v>
      </c>
      <c r="I5" s="50">
        <v>1.044</v>
      </c>
      <c r="J5" s="51">
        <f t="shared" si="3"/>
        <v>0</v>
      </c>
      <c r="K5" s="52" t="str">
        <f t="shared" si="4"/>
        <v xml:space="preserve"> </v>
      </c>
      <c r="L5" s="48" t="str">
        <f t="shared" si="5"/>
        <v xml:space="preserve"> </v>
      </c>
    </row>
    <row r="6" spans="1:17" ht="18" customHeight="1" x14ac:dyDescent="0.3">
      <c r="A6" s="39"/>
      <c r="B6" s="34" t="str">
        <f t="shared" ref="B6:B31" si="7">IF(A6&gt;0,A6/$A$32," ")</f>
        <v xml:space="preserve"> </v>
      </c>
      <c r="C6" s="54"/>
      <c r="D6" s="46" t="e">
        <f t="shared" si="0"/>
        <v>#DIV/0!</v>
      </c>
      <c r="E6" s="46" t="e">
        <f>D6+D8</f>
        <v>#DIV/0!</v>
      </c>
      <c r="F6" s="46" t="e">
        <f t="shared" si="2"/>
        <v>#DIV/0!</v>
      </c>
      <c r="G6" s="47" t="e">
        <f t="shared" si="6"/>
        <v>#DIV/0!</v>
      </c>
      <c r="H6" s="60" t="s">
        <v>61</v>
      </c>
      <c r="I6" s="50">
        <v>1.0580000000000001</v>
      </c>
      <c r="J6" s="51" t="e">
        <f t="shared" si="3"/>
        <v>#DIV/0!</v>
      </c>
      <c r="K6" s="52" t="e">
        <f t="shared" si="4"/>
        <v>#DIV/0!</v>
      </c>
      <c r="L6" s="48" t="e">
        <f t="shared" si="5"/>
        <v>#DIV/0!</v>
      </c>
    </row>
    <row r="7" spans="1:17" ht="18" customHeight="1" x14ac:dyDescent="0.3">
      <c r="A7" s="39"/>
      <c r="B7" s="34" t="str">
        <f t="shared" si="7"/>
        <v xml:space="preserve"> </v>
      </c>
      <c r="C7" s="54"/>
      <c r="D7" s="46" t="e">
        <f t="shared" si="0"/>
        <v>#DIV/0!</v>
      </c>
      <c r="E7" s="46" t="e">
        <f>D7+D9</f>
        <v>#DIV/0!</v>
      </c>
      <c r="F7" s="46" t="e">
        <f t="shared" si="2"/>
        <v>#DIV/0!</v>
      </c>
      <c r="G7" s="47" t="e">
        <f t="shared" si="6"/>
        <v>#DIV/0!</v>
      </c>
      <c r="H7" s="60" t="s">
        <v>85</v>
      </c>
      <c r="I7" s="50">
        <v>1.0469999999999999</v>
      </c>
      <c r="J7" s="51" t="e">
        <f t="shared" si="3"/>
        <v>#DIV/0!</v>
      </c>
      <c r="K7" s="52" t="e">
        <f t="shared" si="4"/>
        <v>#DIV/0!</v>
      </c>
      <c r="L7" s="48" t="e">
        <f t="shared" si="5"/>
        <v>#DIV/0!</v>
      </c>
    </row>
    <row r="8" spans="1:17" ht="18" customHeight="1" x14ac:dyDescent="0.3">
      <c r="A8" s="39"/>
      <c r="B8" s="34" t="str">
        <f t="shared" si="7"/>
        <v xml:space="preserve"> </v>
      </c>
      <c r="C8" s="54"/>
      <c r="D8" s="46" t="e">
        <f t="shared" si="0"/>
        <v>#DIV/0!</v>
      </c>
      <c r="E8" s="46"/>
      <c r="F8" s="46">
        <f t="shared" si="2"/>
        <v>0</v>
      </c>
      <c r="G8" s="47">
        <f t="shared" si="6"/>
        <v>0</v>
      </c>
      <c r="H8" s="60" t="s">
        <v>84</v>
      </c>
      <c r="I8" s="50">
        <v>1.06</v>
      </c>
      <c r="J8" s="51">
        <f t="shared" si="3"/>
        <v>0</v>
      </c>
      <c r="K8" s="52" t="str">
        <f t="shared" si="4"/>
        <v xml:space="preserve"> </v>
      </c>
      <c r="L8" s="48" t="str">
        <f t="shared" si="5"/>
        <v xml:space="preserve"> </v>
      </c>
    </row>
    <row r="9" spans="1:17" ht="18" customHeight="1" x14ac:dyDescent="0.3">
      <c r="A9" s="39"/>
      <c r="B9" s="34" t="str">
        <f t="shared" si="7"/>
        <v xml:space="preserve"> </v>
      </c>
      <c r="C9" s="54"/>
      <c r="D9" s="46" t="e">
        <f t="shared" si="0"/>
        <v>#DIV/0!</v>
      </c>
      <c r="E9" s="46"/>
      <c r="F9" s="46">
        <f t="shared" si="2"/>
        <v>0</v>
      </c>
      <c r="G9" s="47">
        <f t="shared" si="6"/>
        <v>0</v>
      </c>
      <c r="H9" s="60" t="s">
        <v>83</v>
      </c>
      <c r="I9" s="50">
        <v>1.0580000000000001</v>
      </c>
      <c r="J9" s="51">
        <f t="shared" si="3"/>
        <v>0</v>
      </c>
      <c r="K9" s="52" t="str">
        <f t="shared" si="4"/>
        <v xml:space="preserve"> </v>
      </c>
      <c r="L9" s="48" t="str">
        <f t="shared" si="5"/>
        <v xml:space="preserve"> </v>
      </c>
    </row>
    <row r="10" spans="1:17" ht="18" customHeight="1" x14ac:dyDescent="0.3">
      <c r="A10" s="39"/>
      <c r="B10" s="34" t="str">
        <f t="shared" si="7"/>
        <v xml:space="preserve"> </v>
      </c>
      <c r="C10" s="54"/>
      <c r="D10" s="46" t="e">
        <f t="shared" si="0"/>
        <v>#DIV/0!</v>
      </c>
      <c r="E10" s="46" t="e">
        <f>D10+D5</f>
        <v>#DIV/0!</v>
      </c>
      <c r="F10" s="46" t="e">
        <f t="shared" si="2"/>
        <v>#DIV/0!</v>
      </c>
      <c r="G10" s="47" t="e">
        <f t="shared" si="6"/>
        <v>#DIV/0!</v>
      </c>
      <c r="H10" s="60" t="s">
        <v>62</v>
      </c>
      <c r="I10" s="50">
        <v>1.0349999999999999</v>
      </c>
      <c r="J10" s="51" t="e">
        <f t="shared" si="3"/>
        <v>#DIV/0!</v>
      </c>
      <c r="K10" s="52" t="e">
        <f t="shared" si="4"/>
        <v>#DIV/0!</v>
      </c>
      <c r="L10" s="48" t="e">
        <f t="shared" si="5"/>
        <v>#DIV/0!</v>
      </c>
    </row>
    <row r="11" spans="1:17" ht="18" customHeight="1" x14ac:dyDescent="0.3">
      <c r="A11" s="39"/>
      <c r="B11" s="34" t="str">
        <f t="shared" si="7"/>
        <v xml:space="preserve"> </v>
      </c>
      <c r="C11" s="54"/>
      <c r="D11" s="46" t="e">
        <f t="shared" si="0"/>
        <v>#DIV/0!</v>
      </c>
      <c r="E11" s="46" t="e">
        <f t="shared" si="1"/>
        <v>#DIV/0!</v>
      </c>
      <c r="F11" s="46" t="e">
        <f t="shared" si="2"/>
        <v>#DIV/0!</v>
      </c>
      <c r="G11" s="47" t="e">
        <f t="shared" si="6"/>
        <v>#DIV/0!</v>
      </c>
      <c r="H11" s="60" t="s">
        <v>63</v>
      </c>
      <c r="I11" s="50">
        <v>1.1850000000000001</v>
      </c>
      <c r="J11" s="51" t="e">
        <f t="shared" si="3"/>
        <v>#DIV/0!</v>
      </c>
      <c r="K11" s="52" t="e">
        <f t="shared" si="4"/>
        <v>#DIV/0!</v>
      </c>
      <c r="L11" s="48" t="e">
        <f t="shared" si="5"/>
        <v>#DIV/0!</v>
      </c>
    </row>
    <row r="12" spans="1:17" ht="18" customHeight="1" x14ac:dyDescent="0.3">
      <c r="A12" s="39"/>
      <c r="B12" s="34" t="str">
        <f t="shared" si="7"/>
        <v xml:space="preserve"> </v>
      </c>
      <c r="C12" s="54"/>
      <c r="D12" s="46" t="e">
        <f t="shared" si="0"/>
        <v>#DIV/0!</v>
      </c>
      <c r="E12" s="46" t="e">
        <f t="shared" si="1"/>
        <v>#DIV/0!</v>
      </c>
      <c r="F12" s="46" t="e">
        <f t="shared" si="2"/>
        <v>#DIV/0!</v>
      </c>
      <c r="G12" s="47" t="e">
        <f t="shared" si="6"/>
        <v>#DIV/0!</v>
      </c>
      <c r="H12" s="60" t="s">
        <v>64</v>
      </c>
      <c r="I12" s="50">
        <v>1.9710000000000001</v>
      </c>
      <c r="J12" s="51" t="e">
        <f t="shared" si="3"/>
        <v>#DIV/0!</v>
      </c>
      <c r="K12" s="52" t="e">
        <f t="shared" si="4"/>
        <v>#DIV/0!</v>
      </c>
      <c r="L12" s="48" t="e">
        <f t="shared" si="5"/>
        <v>#DIV/0!</v>
      </c>
    </row>
    <row r="13" spans="1:17" ht="18" customHeight="1" x14ac:dyDescent="0.3">
      <c r="A13" s="39"/>
      <c r="B13" s="34" t="str">
        <f t="shared" si="7"/>
        <v xml:space="preserve"> </v>
      </c>
      <c r="C13" s="54"/>
      <c r="D13" s="46" t="e">
        <f t="shared" si="0"/>
        <v>#DIV/0!</v>
      </c>
      <c r="E13" s="46" t="e">
        <f t="shared" si="1"/>
        <v>#DIV/0!</v>
      </c>
      <c r="F13" s="46" t="e">
        <f t="shared" si="2"/>
        <v>#DIV/0!</v>
      </c>
      <c r="G13" s="47" t="e">
        <f t="shared" si="6"/>
        <v>#DIV/0!</v>
      </c>
      <c r="H13" s="60" t="s">
        <v>65</v>
      </c>
      <c r="I13" s="50">
        <v>1.27</v>
      </c>
      <c r="J13" s="51" t="e">
        <f t="shared" si="3"/>
        <v>#DIV/0!</v>
      </c>
      <c r="K13" s="52" t="e">
        <f t="shared" si="4"/>
        <v>#DIV/0!</v>
      </c>
      <c r="L13" s="48" t="e">
        <f t="shared" si="5"/>
        <v>#DIV/0!</v>
      </c>
    </row>
    <row r="14" spans="1:17" ht="18" customHeight="1" x14ac:dyDescent="0.3">
      <c r="A14" s="39"/>
      <c r="B14" s="34" t="str">
        <f t="shared" si="7"/>
        <v xml:space="preserve"> </v>
      </c>
      <c r="C14" s="54"/>
      <c r="D14" s="46" t="e">
        <f t="shared" si="0"/>
        <v>#DIV/0!</v>
      </c>
      <c r="E14" s="46" t="e">
        <f t="shared" si="1"/>
        <v>#DIV/0!</v>
      </c>
      <c r="F14" s="46" t="e">
        <f t="shared" si="2"/>
        <v>#DIV/0!</v>
      </c>
      <c r="G14" s="47" t="e">
        <f t="shared" si="6"/>
        <v>#DIV/0!</v>
      </c>
      <c r="H14" s="60" t="s">
        <v>66</v>
      </c>
      <c r="I14" s="50">
        <v>1.2</v>
      </c>
      <c r="J14" s="51" t="e">
        <f t="shared" si="3"/>
        <v>#DIV/0!</v>
      </c>
      <c r="K14" s="52" t="e">
        <f t="shared" si="4"/>
        <v>#DIV/0!</v>
      </c>
      <c r="L14" s="48" t="e">
        <f t="shared" si="5"/>
        <v>#DIV/0!</v>
      </c>
    </row>
    <row r="15" spans="1:17" ht="18" customHeight="1" x14ac:dyDescent="0.3">
      <c r="A15" s="39"/>
      <c r="B15" s="34" t="str">
        <f t="shared" si="7"/>
        <v xml:space="preserve"> </v>
      </c>
      <c r="C15" s="54"/>
      <c r="D15" s="46" t="e">
        <f t="shared" si="0"/>
        <v>#DIV/0!</v>
      </c>
      <c r="E15" s="46" t="e">
        <f t="shared" si="1"/>
        <v>#DIV/0!</v>
      </c>
      <c r="F15" s="46" t="e">
        <f t="shared" si="2"/>
        <v>#DIV/0!</v>
      </c>
      <c r="G15" s="47" t="e">
        <f t="shared" si="6"/>
        <v>#DIV/0!</v>
      </c>
      <c r="H15" s="60" t="s">
        <v>67</v>
      </c>
      <c r="I15" s="50">
        <v>1.79</v>
      </c>
      <c r="J15" s="51" t="e">
        <f t="shared" si="3"/>
        <v>#DIV/0!</v>
      </c>
      <c r="K15" s="52" t="e">
        <f t="shared" si="4"/>
        <v>#DIV/0!</v>
      </c>
      <c r="L15" s="48" t="e">
        <f t="shared" si="5"/>
        <v>#DIV/0!</v>
      </c>
    </row>
    <row r="16" spans="1:17" ht="18" customHeight="1" x14ac:dyDescent="0.3">
      <c r="A16" s="39"/>
      <c r="B16" s="34" t="str">
        <f t="shared" si="7"/>
        <v xml:space="preserve"> </v>
      </c>
      <c r="C16" s="54"/>
      <c r="D16" s="46" t="e">
        <f t="shared" si="0"/>
        <v>#DIV/0!</v>
      </c>
      <c r="E16" s="46" t="e">
        <f t="shared" si="1"/>
        <v>#DIV/0!</v>
      </c>
      <c r="F16" s="46" t="e">
        <f t="shared" si="2"/>
        <v>#DIV/0!</v>
      </c>
      <c r="G16" s="47" t="e">
        <f t="shared" si="6"/>
        <v>#DIV/0!</v>
      </c>
      <c r="H16" s="60" t="s">
        <v>68</v>
      </c>
      <c r="I16" s="50">
        <v>1.1040000000000001</v>
      </c>
      <c r="J16" s="51" t="e">
        <f t="shared" si="3"/>
        <v>#DIV/0!</v>
      </c>
      <c r="K16" s="52" t="e">
        <f t="shared" si="4"/>
        <v>#DIV/0!</v>
      </c>
      <c r="L16" s="48" t="e">
        <f t="shared" si="5"/>
        <v>#DIV/0!</v>
      </c>
    </row>
    <row r="17" spans="1:12" ht="18" customHeight="1" x14ac:dyDescent="0.3">
      <c r="A17" s="39"/>
      <c r="B17" s="34" t="str">
        <f t="shared" si="7"/>
        <v xml:space="preserve"> </v>
      </c>
      <c r="C17" s="54"/>
      <c r="D17" s="46" t="e">
        <f t="shared" si="0"/>
        <v>#DIV/0!</v>
      </c>
      <c r="E17" s="46" t="e">
        <f t="shared" si="1"/>
        <v>#DIV/0!</v>
      </c>
      <c r="F17" s="46" t="e">
        <f t="shared" si="2"/>
        <v>#DIV/0!</v>
      </c>
      <c r="G17" s="47" t="e">
        <f t="shared" si="6"/>
        <v>#DIV/0!</v>
      </c>
      <c r="H17" s="60" t="s">
        <v>69</v>
      </c>
      <c r="I17" s="50">
        <v>1.125</v>
      </c>
      <c r="J17" s="51" t="e">
        <f t="shared" si="3"/>
        <v>#DIV/0!</v>
      </c>
      <c r="K17" s="52" t="e">
        <f t="shared" si="4"/>
        <v>#DIV/0!</v>
      </c>
      <c r="L17" s="48" t="e">
        <f t="shared" si="5"/>
        <v>#DIV/0!</v>
      </c>
    </row>
    <row r="18" spans="1:12" ht="18" customHeight="1" x14ac:dyDescent="0.3">
      <c r="A18" s="39"/>
      <c r="B18" s="34" t="str">
        <f t="shared" si="7"/>
        <v xml:space="preserve"> </v>
      </c>
      <c r="C18" s="54"/>
      <c r="D18" s="46" t="e">
        <f t="shared" si="0"/>
        <v>#DIV/0!</v>
      </c>
      <c r="E18" s="46" t="e">
        <f t="shared" si="1"/>
        <v>#DIV/0!</v>
      </c>
      <c r="F18" s="46" t="e">
        <f t="shared" si="2"/>
        <v>#DIV/0!</v>
      </c>
      <c r="G18" s="47" t="e">
        <f t="shared" si="6"/>
        <v>#DIV/0!</v>
      </c>
      <c r="H18" s="60" t="s">
        <v>70</v>
      </c>
      <c r="I18" s="50">
        <v>1.181</v>
      </c>
      <c r="J18" s="51" t="e">
        <f t="shared" si="3"/>
        <v>#DIV/0!</v>
      </c>
      <c r="K18" s="52" t="e">
        <f t="shared" si="4"/>
        <v>#DIV/0!</v>
      </c>
      <c r="L18" s="48" t="e">
        <f t="shared" si="5"/>
        <v>#DIV/0!</v>
      </c>
    </row>
    <row r="19" spans="1:12" ht="18" customHeight="1" x14ac:dyDescent="0.3">
      <c r="A19" s="39"/>
      <c r="B19" s="34" t="str">
        <f t="shared" si="7"/>
        <v xml:space="preserve"> </v>
      </c>
      <c r="C19" s="54"/>
      <c r="D19" s="46" t="e">
        <f t="shared" si="0"/>
        <v>#DIV/0!</v>
      </c>
      <c r="E19" s="46" t="e">
        <f t="shared" si="1"/>
        <v>#DIV/0!</v>
      </c>
      <c r="F19" s="46" t="e">
        <f t="shared" si="2"/>
        <v>#DIV/0!</v>
      </c>
      <c r="G19" s="47" t="e">
        <f t="shared" si="6"/>
        <v>#DIV/0!</v>
      </c>
      <c r="H19" s="60" t="s">
        <v>71</v>
      </c>
      <c r="I19" s="50">
        <v>1.998</v>
      </c>
      <c r="J19" s="51" t="e">
        <f t="shared" si="3"/>
        <v>#DIV/0!</v>
      </c>
      <c r="K19" s="52" t="e">
        <f t="shared" si="4"/>
        <v>#DIV/0!</v>
      </c>
      <c r="L19" s="48" t="e">
        <f t="shared" si="5"/>
        <v>#DIV/0!</v>
      </c>
    </row>
    <row r="20" spans="1:12" ht="18" customHeight="1" x14ac:dyDescent="0.3">
      <c r="A20" s="39"/>
      <c r="B20" s="34" t="str">
        <f t="shared" si="7"/>
        <v xml:space="preserve"> </v>
      </c>
      <c r="C20" s="54"/>
      <c r="D20" s="46" t="e">
        <f t="shared" si="0"/>
        <v>#DIV/0!</v>
      </c>
      <c r="E20" s="46" t="e">
        <f t="shared" si="1"/>
        <v>#DIV/0!</v>
      </c>
      <c r="F20" s="46" t="e">
        <f t="shared" si="2"/>
        <v>#DIV/0!</v>
      </c>
      <c r="G20" s="47" t="e">
        <f t="shared" si="6"/>
        <v>#DIV/0!</v>
      </c>
      <c r="H20" s="60" t="s">
        <v>72</v>
      </c>
      <c r="I20" s="50">
        <v>1.1279999999999999</v>
      </c>
      <c r="J20" s="51" t="e">
        <f t="shared" si="3"/>
        <v>#DIV/0!</v>
      </c>
      <c r="K20" s="52" t="e">
        <f t="shared" si="4"/>
        <v>#DIV/0!</v>
      </c>
      <c r="L20" s="48" t="e">
        <f t="shared" si="5"/>
        <v>#DIV/0!</v>
      </c>
    </row>
    <row r="21" spans="1:12" ht="18" customHeight="1" x14ac:dyDescent="0.3">
      <c r="A21" s="39"/>
      <c r="B21" s="34" t="str">
        <f t="shared" si="7"/>
        <v xml:space="preserve"> </v>
      </c>
      <c r="C21" s="54"/>
      <c r="D21" s="46" t="e">
        <f t="shared" si="0"/>
        <v>#DIV/0!</v>
      </c>
      <c r="E21" s="46" t="e">
        <f t="shared" si="1"/>
        <v>#DIV/0!</v>
      </c>
      <c r="F21" s="46" t="e">
        <f t="shared" si="2"/>
        <v>#DIV/0!</v>
      </c>
      <c r="G21" s="47" t="e">
        <f t="shared" si="6"/>
        <v>#DIV/0!</v>
      </c>
      <c r="H21" s="60" t="s">
        <v>73</v>
      </c>
      <c r="I21" s="50">
        <v>1.1000000000000001</v>
      </c>
      <c r="J21" s="51" t="e">
        <f t="shared" si="3"/>
        <v>#DIV/0!</v>
      </c>
      <c r="K21" s="52" t="e">
        <f t="shared" si="4"/>
        <v>#DIV/0!</v>
      </c>
      <c r="L21" s="48" t="e">
        <f t="shared" si="5"/>
        <v>#DIV/0!</v>
      </c>
    </row>
    <row r="22" spans="1:12" ht="18" customHeight="1" x14ac:dyDescent="0.3">
      <c r="A22" s="39"/>
      <c r="B22" s="34" t="str">
        <f t="shared" si="7"/>
        <v xml:space="preserve"> </v>
      </c>
      <c r="C22" s="54"/>
      <c r="D22" s="46" t="e">
        <f t="shared" si="0"/>
        <v>#DIV/0!</v>
      </c>
      <c r="E22" s="46" t="e">
        <f t="shared" si="1"/>
        <v>#DIV/0!</v>
      </c>
      <c r="F22" s="46" t="e">
        <f t="shared" si="2"/>
        <v>#DIV/0!</v>
      </c>
      <c r="G22" s="47" t="e">
        <f t="shared" si="6"/>
        <v>#DIV/0!</v>
      </c>
      <c r="H22" s="60" t="s">
        <v>74</v>
      </c>
      <c r="I22" s="50">
        <v>1.1919999999999999</v>
      </c>
      <c r="J22" s="51" t="e">
        <f t="shared" si="3"/>
        <v>#DIV/0!</v>
      </c>
      <c r="K22" s="52" t="e">
        <f t="shared" si="4"/>
        <v>#DIV/0!</v>
      </c>
      <c r="L22" s="48" t="e">
        <f t="shared" si="5"/>
        <v>#DIV/0!</v>
      </c>
    </row>
    <row r="23" spans="1:12" ht="18" customHeight="1" x14ac:dyDescent="0.3">
      <c r="A23" s="39"/>
      <c r="B23" s="34" t="str">
        <f t="shared" si="7"/>
        <v xml:space="preserve"> </v>
      </c>
      <c r="C23" s="54"/>
      <c r="D23" s="46" t="e">
        <f t="shared" si="0"/>
        <v>#DIV/0!</v>
      </c>
      <c r="E23" s="46" t="e">
        <f t="shared" si="1"/>
        <v>#DIV/0!</v>
      </c>
      <c r="F23" s="46" t="e">
        <f t="shared" si="2"/>
        <v>#DIV/0!</v>
      </c>
      <c r="G23" s="47" t="e">
        <f t="shared" si="6"/>
        <v>#DIV/0!</v>
      </c>
      <c r="H23" s="60" t="s">
        <v>75</v>
      </c>
      <c r="I23" s="50">
        <v>1.25</v>
      </c>
      <c r="J23" s="51" t="e">
        <f t="shared" si="3"/>
        <v>#DIV/0!</v>
      </c>
      <c r="K23" s="52" t="e">
        <f t="shared" si="4"/>
        <v>#DIV/0!</v>
      </c>
      <c r="L23" s="48" t="e">
        <f t="shared" si="5"/>
        <v>#DIV/0!</v>
      </c>
    </row>
    <row r="24" spans="1:12" ht="18" customHeight="1" x14ac:dyDescent="0.3">
      <c r="A24" s="39"/>
      <c r="B24" s="34" t="str">
        <f t="shared" si="7"/>
        <v xml:space="preserve"> </v>
      </c>
      <c r="C24" s="54"/>
      <c r="D24" s="46" t="e">
        <f t="shared" si="0"/>
        <v>#DIV/0!</v>
      </c>
      <c r="E24" s="46" t="e">
        <f t="shared" si="1"/>
        <v>#DIV/0!</v>
      </c>
      <c r="F24" s="46" t="e">
        <f t="shared" si="2"/>
        <v>#DIV/0!</v>
      </c>
      <c r="G24" s="47" t="e">
        <f t="shared" si="6"/>
        <v>#DIV/0!</v>
      </c>
      <c r="H24" s="60" t="s">
        <v>77</v>
      </c>
      <c r="I24" s="50">
        <v>2.073</v>
      </c>
      <c r="J24" s="51" t="e">
        <f t="shared" si="3"/>
        <v>#DIV/0!</v>
      </c>
      <c r="K24" s="52" t="e">
        <f t="shared" si="4"/>
        <v>#DIV/0!</v>
      </c>
      <c r="L24" s="48" t="e">
        <f t="shared" si="5"/>
        <v>#DIV/0!</v>
      </c>
    </row>
    <row r="25" spans="1:12" ht="18" customHeight="1" x14ac:dyDescent="0.3">
      <c r="A25" s="39"/>
      <c r="B25" s="34" t="str">
        <f t="shared" si="7"/>
        <v xml:space="preserve"> </v>
      </c>
      <c r="C25" s="54"/>
      <c r="D25" s="46" t="e">
        <f t="shared" si="0"/>
        <v>#DIV/0!</v>
      </c>
      <c r="E25" s="46" t="e">
        <f t="shared" si="1"/>
        <v>#DIV/0!</v>
      </c>
      <c r="F25" s="46" t="e">
        <f t="shared" si="2"/>
        <v>#DIV/0!</v>
      </c>
      <c r="G25" s="47" t="e">
        <f t="shared" si="6"/>
        <v>#DIV/0!</v>
      </c>
      <c r="H25" s="60" t="s">
        <v>76</v>
      </c>
      <c r="I25" s="50">
        <v>1.1659999999999999</v>
      </c>
      <c r="J25" s="51" t="e">
        <f t="shared" si="3"/>
        <v>#DIV/0!</v>
      </c>
      <c r="K25" s="52" t="e">
        <f t="shared" si="4"/>
        <v>#DIV/0!</v>
      </c>
      <c r="L25" s="48" t="e">
        <f t="shared" si="5"/>
        <v>#DIV/0!</v>
      </c>
    </row>
    <row r="26" spans="1:12" ht="18" customHeight="1" x14ac:dyDescent="0.3">
      <c r="A26" s="39"/>
      <c r="B26" s="34" t="str">
        <f t="shared" si="7"/>
        <v xml:space="preserve"> </v>
      </c>
      <c r="C26" s="54"/>
      <c r="D26" s="46" t="e">
        <f t="shared" si="0"/>
        <v>#DIV/0!</v>
      </c>
      <c r="E26" s="46" t="e">
        <f t="shared" si="1"/>
        <v>#DIV/0!</v>
      </c>
      <c r="F26" s="46" t="e">
        <f t="shared" si="2"/>
        <v>#DIV/0!</v>
      </c>
      <c r="G26" s="47" t="e">
        <f t="shared" si="6"/>
        <v>#DIV/0!</v>
      </c>
      <c r="H26" s="60" t="s">
        <v>86</v>
      </c>
      <c r="I26" s="50">
        <v>1.022</v>
      </c>
      <c r="J26" s="51" t="e">
        <f t="shared" si="3"/>
        <v>#DIV/0!</v>
      </c>
      <c r="K26" s="52" t="e">
        <f t="shared" si="4"/>
        <v>#DIV/0!</v>
      </c>
      <c r="L26" s="48" t="e">
        <f t="shared" si="5"/>
        <v>#DIV/0!</v>
      </c>
    </row>
    <row r="27" spans="1:12" ht="18" customHeight="1" x14ac:dyDescent="0.3">
      <c r="A27" s="39"/>
      <c r="B27" s="34" t="str">
        <f t="shared" si="7"/>
        <v xml:space="preserve"> </v>
      </c>
      <c r="C27" s="54"/>
      <c r="D27" s="46" t="e">
        <f t="shared" si="0"/>
        <v>#DIV/0!</v>
      </c>
      <c r="E27" s="46" t="e">
        <f t="shared" si="1"/>
        <v>#DIV/0!</v>
      </c>
      <c r="F27" s="46" t="e">
        <f t="shared" si="2"/>
        <v>#DIV/0!</v>
      </c>
      <c r="G27" s="47" t="e">
        <f t="shared" si="6"/>
        <v>#DIV/0!</v>
      </c>
      <c r="H27" s="60" t="s">
        <v>79</v>
      </c>
      <c r="I27" s="50">
        <v>1.004</v>
      </c>
      <c r="J27" s="51" t="e">
        <f t="shared" si="3"/>
        <v>#DIV/0!</v>
      </c>
      <c r="K27" s="52" t="e">
        <f t="shared" si="4"/>
        <v>#DIV/0!</v>
      </c>
      <c r="L27" s="48" t="e">
        <f t="shared" si="5"/>
        <v>#DIV/0!</v>
      </c>
    </row>
    <row r="28" spans="1:12" ht="18" customHeight="1" x14ac:dyDescent="0.3">
      <c r="A28" s="39"/>
      <c r="B28" s="34" t="str">
        <f t="shared" si="7"/>
        <v xml:space="preserve"> </v>
      </c>
      <c r="C28" s="54"/>
      <c r="D28" s="46" t="e">
        <f t="shared" si="0"/>
        <v>#DIV/0!</v>
      </c>
      <c r="E28" s="46" t="e">
        <f t="shared" si="1"/>
        <v>#DIV/0!</v>
      </c>
      <c r="F28" s="46" t="e">
        <f t="shared" si="2"/>
        <v>#DIV/0!</v>
      </c>
      <c r="G28" s="47" t="e">
        <f t="shared" si="6"/>
        <v>#DIV/0!</v>
      </c>
      <c r="H28" s="60" t="s">
        <v>80</v>
      </c>
      <c r="I28" s="50">
        <v>1.004</v>
      </c>
      <c r="J28" s="51" t="e">
        <f t="shared" si="3"/>
        <v>#DIV/0!</v>
      </c>
      <c r="K28" s="52" t="e">
        <f t="shared" si="4"/>
        <v>#DIV/0!</v>
      </c>
      <c r="L28" s="48" t="e">
        <f t="shared" si="5"/>
        <v>#DIV/0!</v>
      </c>
    </row>
    <row r="29" spans="1:12" ht="18" customHeight="1" x14ac:dyDescent="0.3">
      <c r="A29" s="39"/>
      <c r="B29" s="34" t="str">
        <f t="shared" si="7"/>
        <v xml:space="preserve"> </v>
      </c>
      <c r="C29" s="54"/>
      <c r="D29" s="46" t="e">
        <f t="shared" si="0"/>
        <v>#DIV/0!</v>
      </c>
      <c r="E29" s="46" t="e">
        <f t="shared" si="1"/>
        <v>#DIV/0!</v>
      </c>
      <c r="F29" s="46" t="e">
        <f t="shared" si="2"/>
        <v>#DIV/0!</v>
      </c>
      <c r="G29" s="47" t="e">
        <f t="shared" si="6"/>
        <v>#DIV/0!</v>
      </c>
      <c r="H29" s="60" t="s">
        <v>81</v>
      </c>
      <c r="I29" s="50">
        <v>1.004</v>
      </c>
      <c r="J29" s="51" t="e">
        <f t="shared" si="3"/>
        <v>#DIV/0!</v>
      </c>
      <c r="K29" s="52" t="e">
        <f t="shared" si="4"/>
        <v>#DIV/0!</v>
      </c>
      <c r="L29" s="48" t="e">
        <f t="shared" si="5"/>
        <v>#DIV/0!</v>
      </c>
    </row>
    <row r="30" spans="1:12" ht="18" customHeight="1" x14ac:dyDescent="0.3">
      <c r="A30" s="39"/>
      <c r="B30" s="34" t="str">
        <f t="shared" si="7"/>
        <v xml:space="preserve"> </v>
      </c>
      <c r="C30" s="54"/>
      <c r="D30" s="46" t="e">
        <f t="shared" si="0"/>
        <v>#DIV/0!</v>
      </c>
      <c r="E30" s="46" t="e">
        <f t="shared" si="1"/>
        <v>#DIV/0!</v>
      </c>
      <c r="F30" s="46" t="e">
        <f t="shared" si="2"/>
        <v>#DIV/0!</v>
      </c>
      <c r="G30" s="47" t="e">
        <f t="shared" si="6"/>
        <v>#DIV/0!</v>
      </c>
      <c r="H30" s="60" t="s">
        <v>78</v>
      </c>
      <c r="I30" s="50">
        <v>1.0960000000000001</v>
      </c>
      <c r="J30" s="51" t="e">
        <f t="shared" si="3"/>
        <v>#DIV/0!</v>
      </c>
      <c r="K30" s="52" t="e">
        <f t="shared" si="4"/>
        <v>#DIV/0!</v>
      </c>
      <c r="L30" s="48" t="e">
        <f t="shared" si="5"/>
        <v>#DIV/0!</v>
      </c>
    </row>
    <row r="31" spans="1:12" ht="18" customHeight="1" x14ac:dyDescent="0.3">
      <c r="A31" s="39"/>
      <c r="B31" s="34" t="str">
        <f t="shared" si="7"/>
        <v xml:space="preserve"> </v>
      </c>
      <c r="C31" s="54"/>
      <c r="D31" s="46" t="e">
        <f t="shared" si="0"/>
        <v>#DIV/0!</v>
      </c>
      <c r="E31" s="46" t="e">
        <f>D31</f>
        <v>#DIV/0!</v>
      </c>
      <c r="F31" s="46" t="e">
        <f t="shared" si="2"/>
        <v>#DIV/0!</v>
      </c>
      <c r="G31" s="47" t="e">
        <f t="shared" si="6"/>
        <v>#DIV/0!</v>
      </c>
      <c r="H31" s="60" t="s">
        <v>88</v>
      </c>
      <c r="I31" s="50">
        <v>1</v>
      </c>
      <c r="J31" s="51" t="e">
        <f t="shared" si="3"/>
        <v>#DIV/0!</v>
      </c>
      <c r="K31" s="52" t="e">
        <f t="shared" si="4"/>
        <v>#DIV/0!</v>
      </c>
      <c r="L31" s="48" t="e">
        <f t="shared" si="5"/>
        <v>#DIV/0!</v>
      </c>
    </row>
    <row r="32" spans="1:12" ht="18" customHeight="1" x14ac:dyDescent="0.3">
      <c r="A32" s="27">
        <f>SUM(A4:A31)</f>
        <v>0</v>
      </c>
      <c r="B32" s="28">
        <f>SUM(B4:B31)</f>
        <v>0</v>
      </c>
      <c r="C32" s="29">
        <f>SUM(C4:C31)</f>
        <v>0</v>
      </c>
      <c r="D32" s="29"/>
      <c r="E32" s="30" t="e">
        <f>SUM(E4:E31)</f>
        <v>#DIV/0!</v>
      </c>
      <c r="F32" s="30" t="e">
        <f>SUM(F4:F31)</f>
        <v>#DIV/0!</v>
      </c>
      <c r="G32" s="42" t="e">
        <f>SUM(G4:G31)</f>
        <v>#DIV/0!</v>
      </c>
      <c r="H32" s="14" t="s">
        <v>15</v>
      </c>
      <c r="I32" s="31" t="e">
        <f>C32/A32</f>
        <v>#DIV/0!</v>
      </c>
      <c r="J32" s="12" t="e">
        <f>SUM(J4:J31)</f>
        <v>#DIV/0!</v>
      </c>
      <c r="K32" s="13" t="e">
        <f>SUM(K4:K31)</f>
        <v>#DIV/0!</v>
      </c>
      <c r="L32" s="32" t="e">
        <f>SUM(L4:L31)</f>
        <v>#DIV/0!</v>
      </c>
    </row>
    <row r="33" spans="3:11" ht="14.25" customHeight="1" x14ac:dyDescent="0.3">
      <c r="C33" s="15"/>
      <c r="D33" s="15"/>
      <c r="E33" s="15"/>
      <c r="F33" s="15"/>
      <c r="G33" s="43"/>
      <c r="H33" s="15"/>
      <c r="I33" s="9"/>
      <c r="J33" s="9"/>
      <c r="K33" s="15"/>
    </row>
  </sheetData>
  <sheetProtection algorithmName="SHA-512" hashValue="vTMs0SsjO6Mgsu0LqCjC/oREvKyXAvvGYav/YA7zhRW0syR0u/ruuWNQ8GAYm5RhujL+luZ9Id15r5EnCXBKSA==" saltValue="02odM+8ek6t/AdxuUX02MA==" spinCount="100000" sheet="1" objects="1" scenarios="1"/>
  <mergeCells count="1">
    <mergeCell ref="A2:K2"/>
  </mergeCells>
  <conditionalFormatting sqref="L4:L31">
    <cfRule type="cellIs" dxfId="6" priority="1" operator="between">
      <formula>0</formula>
      <formula>1.0001</formula>
    </cfRule>
  </conditionalFormatting>
  <conditionalFormatting sqref="C4:G31">
    <cfRule type="expression" dxfId="5" priority="2">
      <formula>#REF!&lt;0.5</formula>
    </cfRule>
  </conditionalFormatting>
  <pageMargins left="0.82677165354330717" right="0.23622047244094491" top="0.94488188976377963" bottom="0.19685039370078741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showGridLines="0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2" sqref="A2:K2"/>
    </sheetView>
  </sheetViews>
  <sheetFormatPr baseColWidth="10" defaultColWidth="11.44140625" defaultRowHeight="13.2" x14ac:dyDescent="0.3"/>
  <cols>
    <col min="1" max="1" width="16.6640625" style="2" customWidth="1"/>
    <col min="2" max="2" width="16.6640625" style="16" hidden="1" customWidth="1"/>
    <col min="3" max="4" width="16.6640625" style="2" hidden="1" customWidth="1"/>
    <col min="5" max="6" width="12.88671875" style="2" hidden="1" customWidth="1"/>
    <col min="7" max="7" width="22.6640625" style="2" customWidth="1"/>
    <col min="8" max="9" width="15.6640625" style="16" hidden="1" customWidth="1"/>
    <col min="10" max="10" width="13.21875" style="16" hidden="1" customWidth="1"/>
    <col min="11" max="11" width="17.5546875" style="2" customWidth="1"/>
    <col min="12" max="12" width="9.6640625" style="26" customWidth="1"/>
    <col min="13" max="13" width="9.88671875" style="2" customWidth="1"/>
    <col min="14" max="14" width="19.109375" style="2" customWidth="1"/>
    <col min="15" max="19" width="9" style="2" customWidth="1"/>
    <col min="20" max="16384" width="11.44140625" style="2"/>
  </cols>
  <sheetData>
    <row r="1" spans="1:15" s="3" customFormat="1" ht="6" customHeight="1" thickBot="1" x14ac:dyDescent="0.35">
      <c r="A1" s="2"/>
      <c r="B1" s="20"/>
      <c r="C1" s="21"/>
      <c r="D1" s="21"/>
      <c r="E1" s="21"/>
      <c r="F1" s="21"/>
      <c r="G1" s="4"/>
      <c r="H1" s="21"/>
      <c r="I1" s="21"/>
      <c r="J1" s="21"/>
      <c r="L1" s="23"/>
    </row>
    <row r="2" spans="1:15" s="5" customFormat="1" ht="26.25" customHeight="1" thickBot="1" x14ac:dyDescent="0.35">
      <c r="A2" s="147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24"/>
      <c r="M2" s="58">
        <v>1</v>
      </c>
      <c r="N2" s="18" t="s">
        <v>39</v>
      </c>
      <c r="O2" s="5" t="s">
        <v>46</v>
      </c>
    </row>
    <row r="3" spans="1:15" s="6" customFormat="1" ht="18" customHeight="1" x14ac:dyDescent="0.3">
      <c r="A3" s="7" t="s">
        <v>40</v>
      </c>
      <c r="B3" s="9" t="s">
        <v>24</v>
      </c>
      <c r="C3" s="10" t="s">
        <v>45</v>
      </c>
      <c r="D3" s="10" t="s">
        <v>44</v>
      </c>
      <c r="E3" s="10" t="s">
        <v>43</v>
      </c>
      <c r="F3" s="10" t="s">
        <v>42</v>
      </c>
      <c r="G3" s="8"/>
      <c r="H3" s="19" t="s">
        <v>19</v>
      </c>
      <c r="I3" s="61" t="s">
        <v>87</v>
      </c>
      <c r="J3" s="11" t="s">
        <v>18</v>
      </c>
      <c r="K3" s="17" t="s">
        <v>41</v>
      </c>
      <c r="L3" s="25"/>
    </row>
    <row r="4" spans="1:15" ht="18" customHeight="1" x14ac:dyDescent="0.3">
      <c r="A4" s="55"/>
      <c r="B4" s="56" t="str">
        <f t="shared" ref="B4:B31" si="0">IF(A4&gt;0,A4/$A$32," ")</f>
        <v xml:space="preserve"> </v>
      </c>
      <c r="C4" s="51">
        <f t="shared" ref="C4" si="1">A4*H4</f>
        <v>0</v>
      </c>
      <c r="D4" s="56" t="e">
        <f t="shared" ref="D4:D31" si="2">C4/$C$32</f>
        <v>#DIV/0!</v>
      </c>
      <c r="E4" s="56" t="e">
        <f t="shared" ref="E4" si="3">D4</f>
        <v>#DIV/0!</v>
      </c>
      <c r="F4" s="56" t="e">
        <f t="shared" ref="F4:F31" si="4">IF(E4&gt;0,E4/$E$32,0)</f>
        <v>#DIV/0!</v>
      </c>
      <c r="G4" s="60" t="s">
        <v>60</v>
      </c>
      <c r="H4" s="50">
        <v>1.022</v>
      </c>
      <c r="I4" s="50" t="e">
        <f t="shared" ref="I4:I31" si="5">H4*F4</f>
        <v>#DIV/0!</v>
      </c>
      <c r="J4" s="51" t="e">
        <f>IF(F4&gt;0,F4*$M$2*1000*$I$32,0)</f>
        <v>#DIV/0!</v>
      </c>
      <c r="K4" s="52" t="e">
        <f t="shared" ref="K4" si="6">IF(J4&gt;0,J4," ")</f>
        <v>#DIV/0!</v>
      </c>
      <c r="L4" s="48" t="e">
        <f t="shared" ref="L4" si="7">IF(F4&gt;0,F4," ")</f>
        <v>#DIV/0!</v>
      </c>
    </row>
    <row r="5" spans="1:15" ht="18" customHeight="1" x14ac:dyDescent="0.3">
      <c r="A5" s="55"/>
      <c r="B5" s="56" t="str">
        <f t="shared" si="0"/>
        <v xml:space="preserve"> </v>
      </c>
      <c r="C5" s="51">
        <f t="shared" ref="C5:C31" si="8">A5*H5</f>
        <v>0</v>
      </c>
      <c r="D5" s="56" t="e">
        <f t="shared" si="2"/>
        <v>#DIV/0!</v>
      </c>
      <c r="E5" s="56"/>
      <c r="F5" s="56">
        <f t="shared" si="4"/>
        <v>0</v>
      </c>
      <c r="G5" s="60" t="s">
        <v>82</v>
      </c>
      <c r="H5" s="50">
        <v>1.044</v>
      </c>
      <c r="I5" s="50">
        <f t="shared" si="5"/>
        <v>0</v>
      </c>
      <c r="J5" s="51">
        <f t="shared" ref="J5:J31" si="9">IF(F5&gt;0,F5*$M$2*1000*$I$32,0)</f>
        <v>0</v>
      </c>
      <c r="K5" s="52" t="str">
        <f t="shared" ref="K5:K31" si="10">IF(J5&gt;0,J5," ")</f>
        <v xml:space="preserve"> </v>
      </c>
      <c r="L5" s="48" t="str">
        <f t="shared" ref="L5:L31" si="11">IF(F5&gt;0,F5," ")</f>
        <v xml:space="preserve"> </v>
      </c>
    </row>
    <row r="6" spans="1:15" ht="18" customHeight="1" x14ac:dyDescent="0.3">
      <c r="A6" s="55"/>
      <c r="B6" s="56" t="str">
        <f t="shared" si="0"/>
        <v xml:space="preserve"> </v>
      </c>
      <c r="C6" s="51">
        <f t="shared" si="8"/>
        <v>0</v>
      </c>
      <c r="D6" s="56" t="e">
        <f t="shared" si="2"/>
        <v>#DIV/0!</v>
      </c>
      <c r="E6" s="56" t="e">
        <f>D6+D8</f>
        <v>#DIV/0!</v>
      </c>
      <c r="F6" s="56" t="e">
        <f t="shared" si="4"/>
        <v>#DIV/0!</v>
      </c>
      <c r="G6" s="60" t="s">
        <v>61</v>
      </c>
      <c r="H6" s="50">
        <v>1.0580000000000001</v>
      </c>
      <c r="I6" s="50" t="e">
        <f>H6*F6</f>
        <v>#DIV/0!</v>
      </c>
      <c r="J6" s="51" t="e">
        <f t="shared" si="9"/>
        <v>#DIV/0!</v>
      </c>
      <c r="K6" s="52" t="e">
        <f t="shared" si="10"/>
        <v>#DIV/0!</v>
      </c>
      <c r="L6" s="48" t="e">
        <f t="shared" si="11"/>
        <v>#DIV/0!</v>
      </c>
    </row>
    <row r="7" spans="1:15" ht="18" customHeight="1" x14ac:dyDescent="0.3">
      <c r="A7" s="55"/>
      <c r="B7" s="56" t="str">
        <f t="shared" si="0"/>
        <v xml:space="preserve"> </v>
      </c>
      <c r="C7" s="51">
        <f t="shared" si="8"/>
        <v>0</v>
      </c>
      <c r="D7" s="56" t="e">
        <f t="shared" si="2"/>
        <v>#DIV/0!</v>
      </c>
      <c r="E7" s="56" t="e">
        <f>D7+D9</f>
        <v>#DIV/0!</v>
      </c>
      <c r="F7" s="56" t="e">
        <f t="shared" si="4"/>
        <v>#DIV/0!</v>
      </c>
      <c r="G7" s="60" t="s">
        <v>85</v>
      </c>
      <c r="H7" s="50">
        <v>1.0469999999999999</v>
      </c>
      <c r="I7" s="50" t="e">
        <f t="shared" si="5"/>
        <v>#DIV/0!</v>
      </c>
      <c r="J7" s="51" t="e">
        <f t="shared" si="9"/>
        <v>#DIV/0!</v>
      </c>
      <c r="K7" s="52" t="e">
        <f t="shared" si="10"/>
        <v>#DIV/0!</v>
      </c>
      <c r="L7" s="48" t="e">
        <f t="shared" si="11"/>
        <v>#DIV/0!</v>
      </c>
    </row>
    <row r="8" spans="1:15" ht="18" customHeight="1" x14ac:dyDescent="0.3">
      <c r="A8" s="55"/>
      <c r="B8" s="56" t="str">
        <f t="shared" si="0"/>
        <v xml:space="preserve"> </v>
      </c>
      <c r="C8" s="51">
        <f t="shared" si="8"/>
        <v>0</v>
      </c>
      <c r="D8" s="56" t="e">
        <f t="shared" si="2"/>
        <v>#DIV/0!</v>
      </c>
      <c r="E8" s="56"/>
      <c r="F8" s="56">
        <f t="shared" si="4"/>
        <v>0</v>
      </c>
      <c r="G8" s="60" t="s">
        <v>84</v>
      </c>
      <c r="H8" s="50">
        <v>1.06</v>
      </c>
      <c r="I8" s="50">
        <f t="shared" si="5"/>
        <v>0</v>
      </c>
      <c r="J8" s="51">
        <f t="shared" si="9"/>
        <v>0</v>
      </c>
      <c r="K8" s="52" t="str">
        <f t="shared" si="10"/>
        <v xml:space="preserve"> </v>
      </c>
      <c r="L8" s="48" t="str">
        <f t="shared" si="11"/>
        <v xml:space="preserve"> </v>
      </c>
    </row>
    <row r="9" spans="1:15" ht="18" customHeight="1" x14ac:dyDescent="0.3">
      <c r="A9" s="55"/>
      <c r="B9" s="56" t="str">
        <f t="shared" si="0"/>
        <v xml:space="preserve"> </v>
      </c>
      <c r="C9" s="51">
        <f t="shared" si="8"/>
        <v>0</v>
      </c>
      <c r="D9" s="56" t="e">
        <f t="shared" si="2"/>
        <v>#DIV/0!</v>
      </c>
      <c r="E9" s="56"/>
      <c r="F9" s="56">
        <f t="shared" si="4"/>
        <v>0</v>
      </c>
      <c r="G9" s="60" t="s">
        <v>83</v>
      </c>
      <c r="H9" s="50">
        <v>1.0580000000000001</v>
      </c>
      <c r="I9" s="50">
        <f t="shared" si="5"/>
        <v>0</v>
      </c>
      <c r="J9" s="51">
        <f t="shared" si="9"/>
        <v>0</v>
      </c>
      <c r="K9" s="52" t="str">
        <f t="shared" si="10"/>
        <v xml:space="preserve"> </v>
      </c>
      <c r="L9" s="48" t="str">
        <f t="shared" si="11"/>
        <v xml:space="preserve"> </v>
      </c>
    </row>
    <row r="10" spans="1:15" ht="18" customHeight="1" x14ac:dyDescent="0.3">
      <c r="A10" s="55"/>
      <c r="B10" s="56" t="str">
        <f t="shared" si="0"/>
        <v xml:space="preserve"> </v>
      </c>
      <c r="C10" s="51">
        <f t="shared" si="8"/>
        <v>0</v>
      </c>
      <c r="D10" s="56" t="e">
        <f t="shared" si="2"/>
        <v>#DIV/0!</v>
      </c>
      <c r="E10" s="56" t="e">
        <f>D10+D5</f>
        <v>#DIV/0!</v>
      </c>
      <c r="F10" s="56" t="e">
        <f t="shared" si="4"/>
        <v>#DIV/0!</v>
      </c>
      <c r="G10" s="60" t="s">
        <v>62</v>
      </c>
      <c r="H10" s="50">
        <v>1.0349999999999999</v>
      </c>
      <c r="I10" s="50" t="e">
        <f t="shared" si="5"/>
        <v>#DIV/0!</v>
      </c>
      <c r="J10" s="51" t="e">
        <f t="shared" si="9"/>
        <v>#DIV/0!</v>
      </c>
      <c r="K10" s="52" t="e">
        <f t="shared" si="10"/>
        <v>#DIV/0!</v>
      </c>
      <c r="L10" s="48" t="e">
        <f t="shared" si="11"/>
        <v>#DIV/0!</v>
      </c>
    </row>
    <row r="11" spans="1:15" ht="18" customHeight="1" x14ac:dyDescent="0.3">
      <c r="A11" s="62"/>
      <c r="B11" s="56" t="str">
        <f t="shared" si="0"/>
        <v xml:space="preserve"> </v>
      </c>
      <c r="C11" s="51">
        <f t="shared" si="8"/>
        <v>0</v>
      </c>
      <c r="D11" s="56" t="e">
        <f t="shared" si="2"/>
        <v>#DIV/0!</v>
      </c>
      <c r="E11" s="56" t="e">
        <f t="shared" ref="E11:E31" si="12">D11</f>
        <v>#DIV/0!</v>
      </c>
      <c r="F11" s="56" t="e">
        <f t="shared" si="4"/>
        <v>#DIV/0!</v>
      </c>
      <c r="G11" s="60" t="s">
        <v>63</v>
      </c>
      <c r="H11" s="50">
        <v>1.1850000000000001</v>
      </c>
      <c r="I11" s="50" t="e">
        <f t="shared" si="5"/>
        <v>#DIV/0!</v>
      </c>
      <c r="J11" s="51" t="e">
        <f t="shared" si="9"/>
        <v>#DIV/0!</v>
      </c>
      <c r="K11" s="52" t="e">
        <f t="shared" si="10"/>
        <v>#DIV/0!</v>
      </c>
      <c r="L11" s="48" t="e">
        <f t="shared" si="11"/>
        <v>#DIV/0!</v>
      </c>
    </row>
    <row r="12" spans="1:15" ht="18" customHeight="1" x14ac:dyDescent="0.3">
      <c r="A12" s="55"/>
      <c r="B12" s="56" t="str">
        <f t="shared" si="0"/>
        <v xml:space="preserve"> </v>
      </c>
      <c r="C12" s="51">
        <f t="shared" si="8"/>
        <v>0</v>
      </c>
      <c r="D12" s="56" t="e">
        <f t="shared" si="2"/>
        <v>#DIV/0!</v>
      </c>
      <c r="E12" s="56" t="e">
        <f t="shared" si="12"/>
        <v>#DIV/0!</v>
      </c>
      <c r="F12" s="56" t="e">
        <f t="shared" si="4"/>
        <v>#DIV/0!</v>
      </c>
      <c r="G12" s="60" t="s">
        <v>64</v>
      </c>
      <c r="H12" s="50">
        <v>1.9710000000000001</v>
      </c>
      <c r="I12" s="50" t="e">
        <f t="shared" si="5"/>
        <v>#DIV/0!</v>
      </c>
      <c r="J12" s="51" t="e">
        <f t="shared" si="9"/>
        <v>#DIV/0!</v>
      </c>
      <c r="K12" s="52" t="e">
        <f t="shared" si="10"/>
        <v>#DIV/0!</v>
      </c>
      <c r="L12" s="48" t="e">
        <f t="shared" si="11"/>
        <v>#DIV/0!</v>
      </c>
    </row>
    <row r="13" spans="1:15" ht="18" customHeight="1" x14ac:dyDescent="0.3">
      <c r="A13" s="55"/>
      <c r="B13" s="56" t="str">
        <f t="shared" si="0"/>
        <v xml:space="preserve"> </v>
      </c>
      <c r="C13" s="51">
        <f t="shared" si="8"/>
        <v>0</v>
      </c>
      <c r="D13" s="56" t="e">
        <f t="shared" si="2"/>
        <v>#DIV/0!</v>
      </c>
      <c r="E13" s="56" t="e">
        <f t="shared" si="12"/>
        <v>#DIV/0!</v>
      </c>
      <c r="F13" s="56" t="e">
        <f t="shared" si="4"/>
        <v>#DIV/0!</v>
      </c>
      <c r="G13" s="60" t="s">
        <v>65</v>
      </c>
      <c r="H13" s="50">
        <v>1.27</v>
      </c>
      <c r="I13" s="50" t="e">
        <f t="shared" si="5"/>
        <v>#DIV/0!</v>
      </c>
      <c r="J13" s="51" t="e">
        <f t="shared" si="9"/>
        <v>#DIV/0!</v>
      </c>
      <c r="K13" s="52" t="e">
        <f t="shared" si="10"/>
        <v>#DIV/0!</v>
      </c>
      <c r="L13" s="48" t="e">
        <f t="shared" si="11"/>
        <v>#DIV/0!</v>
      </c>
    </row>
    <row r="14" spans="1:15" ht="18" customHeight="1" x14ac:dyDescent="0.3">
      <c r="A14" s="55"/>
      <c r="B14" s="56" t="str">
        <f t="shared" si="0"/>
        <v xml:space="preserve"> </v>
      </c>
      <c r="C14" s="51">
        <f t="shared" si="8"/>
        <v>0</v>
      </c>
      <c r="D14" s="56" t="e">
        <f t="shared" si="2"/>
        <v>#DIV/0!</v>
      </c>
      <c r="E14" s="56" t="e">
        <f t="shared" si="12"/>
        <v>#DIV/0!</v>
      </c>
      <c r="F14" s="56" t="e">
        <f t="shared" si="4"/>
        <v>#DIV/0!</v>
      </c>
      <c r="G14" s="60" t="s">
        <v>66</v>
      </c>
      <c r="H14" s="50">
        <v>1.2</v>
      </c>
      <c r="I14" s="50" t="e">
        <f t="shared" si="5"/>
        <v>#DIV/0!</v>
      </c>
      <c r="J14" s="51" t="e">
        <f t="shared" si="9"/>
        <v>#DIV/0!</v>
      </c>
      <c r="K14" s="52" t="e">
        <f t="shared" si="10"/>
        <v>#DIV/0!</v>
      </c>
      <c r="L14" s="48" t="e">
        <f t="shared" si="11"/>
        <v>#DIV/0!</v>
      </c>
    </row>
    <row r="15" spans="1:15" ht="18" customHeight="1" x14ac:dyDescent="0.3">
      <c r="A15" s="55"/>
      <c r="B15" s="56" t="str">
        <f t="shared" si="0"/>
        <v xml:space="preserve"> </v>
      </c>
      <c r="C15" s="51">
        <f t="shared" si="8"/>
        <v>0</v>
      </c>
      <c r="D15" s="56" t="e">
        <f t="shared" si="2"/>
        <v>#DIV/0!</v>
      </c>
      <c r="E15" s="56" t="e">
        <f t="shared" si="12"/>
        <v>#DIV/0!</v>
      </c>
      <c r="F15" s="56" t="e">
        <f t="shared" si="4"/>
        <v>#DIV/0!</v>
      </c>
      <c r="G15" s="60" t="s">
        <v>67</v>
      </c>
      <c r="H15" s="50">
        <v>1.79</v>
      </c>
      <c r="I15" s="50" t="e">
        <f t="shared" si="5"/>
        <v>#DIV/0!</v>
      </c>
      <c r="J15" s="51" t="e">
        <f t="shared" si="9"/>
        <v>#DIV/0!</v>
      </c>
      <c r="K15" s="52" t="e">
        <f t="shared" si="10"/>
        <v>#DIV/0!</v>
      </c>
      <c r="L15" s="48" t="e">
        <f t="shared" si="11"/>
        <v>#DIV/0!</v>
      </c>
    </row>
    <row r="16" spans="1:15" ht="18" customHeight="1" x14ac:dyDescent="0.3">
      <c r="A16" s="55"/>
      <c r="B16" s="56" t="str">
        <f t="shared" si="0"/>
        <v xml:space="preserve"> </v>
      </c>
      <c r="C16" s="51">
        <f t="shared" si="8"/>
        <v>0</v>
      </c>
      <c r="D16" s="56" t="e">
        <f t="shared" si="2"/>
        <v>#DIV/0!</v>
      </c>
      <c r="E16" s="56" t="e">
        <f t="shared" si="12"/>
        <v>#DIV/0!</v>
      </c>
      <c r="F16" s="56" t="e">
        <f t="shared" si="4"/>
        <v>#DIV/0!</v>
      </c>
      <c r="G16" s="60" t="s">
        <v>68</v>
      </c>
      <c r="H16" s="50">
        <v>1.1040000000000001</v>
      </c>
      <c r="I16" s="50" t="e">
        <f t="shared" si="5"/>
        <v>#DIV/0!</v>
      </c>
      <c r="J16" s="51" t="e">
        <f t="shared" si="9"/>
        <v>#DIV/0!</v>
      </c>
      <c r="K16" s="52" t="e">
        <f t="shared" si="10"/>
        <v>#DIV/0!</v>
      </c>
      <c r="L16" s="48" t="e">
        <f t="shared" si="11"/>
        <v>#DIV/0!</v>
      </c>
    </row>
    <row r="17" spans="1:12" ht="18" customHeight="1" x14ac:dyDescent="0.3">
      <c r="A17" s="55"/>
      <c r="B17" s="56" t="str">
        <f t="shared" si="0"/>
        <v xml:space="preserve"> </v>
      </c>
      <c r="C17" s="51">
        <f t="shared" si="8"/>
        <v>0</v>
      </c>
      <c r="D17" s="56" t="e">
        <f t="shared" si="2"/>
        <v>#DIV/0!</v>
      </c>
      <c r="E17" s="56" t="e">
        <f t="shared" si="12"/>
        <v>#DIV/0!</v>
      </c>
      <c r="F17" s="56" t="e">
        <f t="shared" si="4"/>
        <v>#DIV/0!</v>
      </c>
      <c r="G17" s="60" t="s">
        <v>69</v>
      </c>
      <c r="H17" s="50">
        <v>1.125</v>
      </c>
      <c r="I17" s="50" t="e">
        <f t="shared" si="5"/>
        <v>#DIV/0!</v>
      </c>
      <c r="J17" s="51" t="e">
        <f t="shared" si="9"/>
        <v>#DIV/0!</v>
      </c>
      <c r="K17" s="52" t="e">
        <f t="shared" si="10"/>
        <v>#DIV/0!</v>
      </c>
      <c r="L17" s="48" t="e">
        <f t="shared" si="11"/>
        <v>#DIV/0!</v>
      </c>
    </row>
    <row r="18" spans="1:12" ht="18" customHeight="1" x14ac:dyDescent="0.3">
      <c r="A18" s="55"/>
      <c r="B18" s="56" t="str">
        <f t="shared" si="0"/>
        <v xml:space="preserve"> </v>
      </c>
      <c r="C18" s="51">
        <f t="shared" si="8"/>
        <v>0</v>
      </c>
      <c r="D18" s="56" t="e">
        <f t="shared" si="2"/>
        <v>#DIV/0!</v>
      </c>
      <c r="E18" s="56" t="e">
        <f t="shared" si="12"/>
        <v>#DIV/0!</v>
      </c>
      <c r="F18" s="56" t="e">
        <f t="shared" si="4"/>
        <v>#DIV/0!</v>
      </c>
      <c r="G18" s="60" t="s">
        <v>70</v>
      </c>
      <c r="H18" s="50">
        <v>1.181</v>
      </c>
      <c r="I18" s="50" t="e">
        <f t="shared" si="5"/>
        <v>#DIV/0!</v>
      </c>
      <c r="J18" s="51" t="e">
        <f t="shared" si="9"/>
        <v>#DIV/0!</v>
      </c>
      <c r="K18" s="52" t="e">
        <f t="shared" si="10"/>
        <v>#DIV/0!</v>
      </c>
      <c r="L18" s="48" t="e">
        <f t="shared" si="11"/>
        <v>#DIV/0!</v>
      </c>
    </row>
    <row r="19" spans="1:12" ht="18" customHeight="1" x14ac:dyDescent="0.3">
      <c r="A19" s="55"/>
      <c r="B19" s="56" t="str">
        <f t="shared" si="0"/>
        <v xml:space="preserve"> </v>
      </c>
      <c r="C19" s="51">
        <f t="shared" si="8"/>
        <v>0</v>
      </c>
      <c r="D19" s="56" t="e">
        <f t="shared" si="2"/>
        <v>#DIV/0!</v>
      </c>
      <c r="E19" s="56" t="e">
        <f t="shared" si="12"/>
        <v>#DIV/0!</v>
      </c>
      <c r="F19" s="56" t="e">
        <f t="shared" si="4"/>
        <v>#DIV/0!</v>
      </c>
      <c r="G19" s="60" t="s">
        <v>71</v>
      </c>
      <c r="H19" s="50">
        <v>1.998</v>
      </c>
      <c r="I19" s="50" t="e">
        <f t="shared" si="5"/>
        <v>#DIV/0!</v>
      </c>
      <c r="J19" s="51" t="e">
        <f t="shared" si="9"/>
        <v>#DIV/0!</v>
      </c>
      <c r="K19" s="52" t="e">
        <f t="shared" si="10"/>
        <v>#DIV/0!</v>
      </c>
      <c r="L19" s="48" t="e">
        <f t="shared" si="11"/>
        <v>#DIV/0!</v>
      </c>
    </row>
    <row r="20" spans="1:12" ht="18" customHeight="1" x14ac:dyDescent="0.3">
      <c r="A20" s="55"/>
      <c r="B20" s="56" t="str">
        <f t="shared" si="0"/>
        <v xml:space="preserve"> </v>
      </c>
      <c r="C20" s="51">
        <f t="shared" si="8"/>
        <v>0</v>
      </c>
      <c r="D20" s="56" t="e">
        <f t="shared" si="2"/>
        <v>#DIV/0!</v>
      </c>
      <c r="E20" s="56" t="e">
        <f t="shared" si="12"/>
        <v>#DIV/0!</v>
      </c>
      <c r="F20" s="56" t="e">
        <f t="shared" si="4"/>
        <v>#DIV/0!</v>
      </c>
      <c r="G20" s="60" t="s">
        <v>72</v>
      </c>
      <c r="H20" s="50">
        <v>1.1279999999999999</v>
      </c>
      <c r="I20" s="50" t="e">
        <f t="shared" si="5"/>
        <v>#DIV/0!</v>
      </c>
      <c r="J20" s="51" t="e">
        <f t="shared" si="9"/>
        <v>#DIV/0!</v>
      </c>
      <c r="K20" s="52" t="e">
        <f t="shared" si="10"/>
        <v>#DIV/0!</v>
      </c>
      <c r="L20" s="48" t="e">
        <f t="shared" si="11"/>
        <v>#DIV/0!</v>
      </c>
    </row>
    <row r="21" spans="1:12" ht="18" customHeight="1" x14ac:dyDescent="0.3">
      <c r="A21" s="55"/>
      <c r="B21" s="56" t="str">
        <f t="shared" si="0"/>
        <v xml:space="preserve"> </v>
      </c>
      <c r="C21" s="51">
        <f t="shared" si="8"/>
        <v>0</v>
      </c>
      <c r="D21" s="56" t="e">
        <f t="shared" si="2"/>
        <v>#DIV/0!</v>
      </c>
      <c r="E21" s="56" t="e">
        <f t="shared" si="12"/>
        <v>#DIV/0!</v>
      </c>
      <c r="F21" s="56" t="e">
        <f t="shared" si="4"/>
        <v>#DIV/0!</v>
      </c>
      <c r="G21" s="60" t="s">
        <v>73</v>
      </c>
      <c r="H21" s="50">
        <v>1.1000000000000001</v>
      </c>
      <c r="I21" s="50" t="e">
        <f t="shared" si="5"/>
        <v>#DIV/0!</v>
      </c>
      <c r="J21" s="51" t="e">
        <f t="shared" si="9"/>
        <v>#DIV/0!</v>
      </c>
      <c r="K21" s="52" t="e">
        <f t="shared" si="10"/>
        <v>#DIV/0!</v>
      </c>
      <c r="L21" s="48" t="e">
        <f t="shared" si="11"/>
        <v>#DIV/0!</v>
      </c>
    </row>
    <row r="22" spans="1:12" ht="18" customHeight="1" x14ac:dyDescent="0.3">
      <c r="A22" s="55"/>
      <c r="B22" s="56" t="str">
        <f t="shared" si="0"/>
        <v xml:space="preserve"> </v>
      </c>
      <c r="C22" s="51">
        <f t="shared" si="8"/>
        <v>0</v>
      </c>
      <c r="D22" s="56" t="e">
        <f t="shared" si="2"/>
        <v>#DIV/0!</v>
      </c>
      <c r="E22" s="56" t="e">
        <f t="shared" si="12"/>
        <v>#DIV/0!</v>
      </c>
      <c r="F22" s="56" t="e">
        <f t="shared" si="4"/>
        <v>#DIV/0!</v>
      </c>
      <c r="G22" s="60" t="s">
        <v>74</v>
      </c>
      <c r="H22" s="50">
        <v>1.1919999999999999</v>
      </c>
      <c r="I22" s="50" t="e">
        <f t="shared" si="5"/>
        <v>#DIV/0!</v>
      </c>
      <c r="J22" s="51" t="e">
        <f t="shared" si="9"/>
        <v>#DIV/0!</v>
      </c>
      <c r="K22" s="52" t="e">
        <f t="shared" si="10"/>
        <v>#DIV/0!</v>
      </c>
      <c r="L22" s="48" t="e">
        <f t="shared" si="11"/>
        <v>#DIV/0!</v>
      </c>
    </row>
    <row r="23" spans="1:12" ht="18" customHeight="1" x14ac:dyDescent="0.3">
      <c r="A23" s="55"/>
      <c r="B23" s="56" t="str">
        <f t="shared" si="0"/>
        <v xml:space="preserve"> </v>
      </c>
      <c r="C23" s="51">
        <f t="shared" si="8"/>
        <v>0</v>
      </c>
      <c r="D23" s="56" t="e">
        <f t="shared" si="2"/>
        <v>#DIV/0!</v>
      </c>
      <c r="E23" s="56" t="e">
        <f t="shared" si="12"/>
        <v>#DIV/0!</v>
      </c>
      <c r="F23" s="56" t="e">
        <f t="shared" si="4"/>
        <v>#DIV/0!</v>
      </c>
      <c r="G23" s="60" t="s">
        <v>75</v>
      </c>
      <c r="H23" s="50">
        <v>1.25</v>
      </c>
      <c r="I23" s="50" t="e">
        <f t="shared" si="5"/>
        <v>#DIV/0!</v>
      </c>
      <c r="J23" s="51" t="e">
        <f t="shared" si="9"/>
        <v>#DIV/0!</v>
      </c>
      <c r="K23" s="52" t="e">
        <f t="shared" si="10"/>
        <v>#DIV/0!</v>
      </c>
      <c r="L23" s="48" t="e">
        <f t="shared" si="11"/>
        <v>#DIV/0!</v>
      </c>
    </row>
    <row r="24" spans="1:12" ht="18" customHeight="1" x14ac:dyDescent="0.3">
      <c r="A24" s="55"/>
      <c r="B24" s="56" t="str">
        <f t="shared" si="0"/>
        <v xml:space="preserve"> </v>
      </c>
      <c r="C24" s="51">
        <f t="shared" si="8"/>
        <v>0</v>
      </c>
      <c r="D24" s="56" t="e">
        <f t="shared" si="2"/>
        <v>#DIV/0!</v>
      </c>
      <c r="E24" s="56" t="e">
        <f t="shared" si="12"/>
        <v>#DIV/0!</v>
      </c>
      <c r="F24" s="56" t="e">
        <f t="shared" si="4"/>
        <v>#DIV/0!</v>
      </c>
      <c r="G24" s="60" t="s">
        <v>77</v>
      </c>
      <c r="H24" s="50">
        <v>2.073</v>
      </c>
      <c r="I24" s="50" t="e">
        <f t="shared" si="5"/>
        <v>#DIV/0!</v>
      </c>
      <c r="J24" s="51" t="e">
        <f t="shared" si="9"/>
        <v>#DIV/0!</v>
      </c>
      <c r="K24" s="52" t="e">
        <f t="shared" si="10"/>
        <v>#DIV/0!</v>
      </c>
      <c r="L24" s="48" t="e">
        <f t="shared" si="11"/>
        <v>#DIV/0!</v>
      </c>
    </row>
    <row r="25" spans="1:12" ht="18" customHeight="1" x14ac:dyDescent="0.3">
      <c r="A25" s="55"/>
      <c r="B25" s="56" t="str">
        <f t="shared" si="0"/>
        <v xml:space="preserve"> </v>
      </c>
      <c r="C25" s="51">
        <f t="shared" si="8"/>
        <v>0</v>
      </c>
      <c r="D25" s="56" t="e">
        <f t="shared" si="2"/>
        <v>#DIV/0!</v>
      </c>
      <c r="E25" s="56" t="e">
        <f t="shared" si="12"/>
        <v>#DIV/0!</v>
      </c>
      <c r="F25" s="56" t="e">
        <f t="shared" si="4"/>
        <v>#DIV/0!</v>
      </c>
      <c r="G25" s="60" t="s">
        <v>76</v>
      </c>
      <c r="H25" s="50">
        <v>1.1659999999999999</v>
      </c>
      <c r="I25" s="50" t="e">
        <f t="shared" si="5"/>
        <v>#DIV/0!</v>
      </c>
      <c r="J25" s="51" t="e">
        <f t="shared" si="9"/>
        <v>#DIV/0!</v>
      </c>
      <c r="K25" s="52" t="e">
        <f t="shared" si="10"/>
        <v>#DIV/0!</v>
      </c>
      <c r="L25" s="48" t="e">
        <f t="shared" si="11"/>
        <v>#DIV/0!</v>
      </c>
    </row>
    <row r="26" spans="1:12" ht="18" customHeight="1" x14ac:dyDescent="0.3">
      <c r="A26" s="55"/>
      <c r="B26" s="56" t="str">
        <f t="shared" si="0"/>
        <v xml:space="preserve"> </v>
      </c>
      <c r="C26" s="51">
        <f t="shared" si="8"/>
        <v>0</v>
      </c>
      <c r="D26" s="56" t="e">
        <f t="shared" si="2"/>
        <v>#DIV/0!</v>
      </c>
      <c r="E26" s="56" t="e">
        <f t="shared" si="12"/>
        <v>#DIV/0!</v>
      </c>
      <c r="F26" s="56" t="e">
        <f t="shared" si="4"/>
        <v>#DIV/0!</v>
      </c>
      <c r="G26" s="60" t="s">
        <v>86</v>
      </c>
      <c r="H26" s="50">
        <v>1.022</v>
      </c>
      <c r="I26" s="50" t="e">
        <f t="shared" si="5"/>
        <v>#DIV/0!</v>
      </c>
      <c r="J26" s="51" t="e">
        <f t="shared" si="9"/>
        <v>#DIV/0!</v>
      </c>
      <c r="K26" s="52" t="e">
        <f t="shared" si="10"/>
        <v>#DIV/0!</v>
      </c>
      <c r="L26" s="48" t="e">
        <f t="shared" si="11"/>
        <v>#DIV/0!</v>
      </c>
    </row>
    <row r="27" spans="1:12" ht="18" customHeight="1" x14ac:dyDescent="0.3">
      <c r="A27" s="55"/>
      <c r="B27" s="56" t="str">
        <f t="shared" si="0"/>
        <v xml:space="preserve"> </v>
      </c>
      <c r="C27" s="51">
        <f t="shared" si="8"/>
        <v>0</v>
      </c>
      <c r="D27" s="56" t="e">
        <f t="shared" si="2"/>
        <v>#DIV/0!</v>
      </c>
      <c r="E27" s="56" t="e">
        <f t="shared" si="12"/>
        <v>#DIV/0!</v>
      </c>
      <c r="F27" s="56" t="e">
        <f t="shared" si="4"/>
        <v>#DIV/0!</v>
      </c>
      <c r="G27" s="60" t="s">
        <v>79</v>
      </c>
      <c r="H27" s="50">
        <v>1.004</v>
      </c>
      <c r="I27" s="50" t="e">
        <f t="shared" si="5"/>
        <v>#DIV/0!</v>
      </c>
      <c r="J27" s="51" t="e">
        <f t="shared" si="9"/>
        <v>#DIV/0!</v>
      </c>
      <c r="K27" s="52" t="e">
        <f t="shared" si="10"/>
        <v>#DIV/0!</v>
      </c>
      <c r="L27" s="48" t="e">
        <f t="shared" si="11"/>
        <v>#DIV/0!</v>
      </c>
    </row>
    <row r="28" spans="1:12" ht="18" customHeight="1" x14ac:dyDescent="0.3">
      <c r="A28" s="55"/>
      <c r="B28" s="56" t="str">
        <f t="shared" si="0"/>
        <v xml:space="preserve"> </v>
      </c>
      <c r="C28" s="51">
        <f t="shared" si="8"/>
        <v>0</v>
      </c>
      <c r="D28" s="56" t="e">
        <f t="shared" si="2"/>
        <v>#DIV/0!</v>
      </c>
      <c r="E28" s="56" t="e">
        <f t="shared" si="12"/>
        <v>#DIV/0!</v>
      </c>
      <c r="F28" s="56" t="e">
        <f t="shared" si="4"/>
        <v>#DIV/0!</v>
      </c>
      <c r="G28" s="60" t="s">
        <v>80</v>
      </c>
      <c r="H28" s="50">
        <v>1.004</v>
      </c>
      <c r="I28" s="50" t="e">
        <f t="shared" si="5"/>
        <v>#DIV/0!</v>
      </c>
      <c r="J28" s="51" t="e">
        <f t="shared" si="9"/>
        <v>#DIV/0!</v>
      </c>
      <c r="K28" s="52" t="e">
        <f t="shared" si="10"/>
        <v>#DIV/0!</v>
      </c>
      <c r="L28" s="48" t="e">
        <f t="shared" si="11"/>
        <v>#DIV/0!</v>
      </c>
    </row>
    <row r="29" spans="1:12" ht="18" customHeight="1" x14ac:dyDescent="0.3">
      <c r="A29" s="55"/>
      <c r="B29" s="56" t="str">
        <f t="shared" si="0"/>
        <v xml:space="preserve"> </v>
      </c>
      <c r="C29" s="51">
        <f t="shared" si="8"/>
        <v>0</v>
      </c>
      <c r="D29" s="56" t="e">
        <f t="shared" si="2"/>
        <v>#DIV/0!</v>
      </c>
      <c r="E29" s="56" t="e">
        <f t="shared" si="12"/>
        <v>#DIV/0!</v>
      </c>
      <c r="F29" s="56" t="e">
        <f t="shared" si="4"/>
        <v>#DIV/0!</v>
      </c>
      <c r="G29" s="60" t="s">
        <v>81</v>
      </c>
      <c r="H29" s="50">
        <v>1.004</v>
      </c>
      <c r="I29" s="50" t="e">
        <f t="shared" si="5"/>
        <v>#DIV/0!</v>
      </c>
      <c r="J29" s="51" t="e">
        <f t="shared" si="9"/>
        <v>#DIV/0!</v>
      </c>
      <c r="K29" s="52" t="e">
        <f t="shared" si="10"/>
        <v>#DIV/0!</v>
      </c>
      <c r="L29" s="48" t="e">
        <f t="shared" si="11"/>
        <v>#DIV/0!</v>
      </c>
    </row>
    <row r="30" spans="1:12" ht="18" customHeight="1" x14ac:dyDescent="0.3">
      <c r="A30" s="55"/>
      <c r="B30" s="56" t="str">
        <f t="shared" si="0"/>
        <v xml:space="preserve"> </v>
      </c>
      <c r="C30" s="51">
        <f t="shared" si="8"/>
        <v>0</v>
      </c>
      <c r="D30" s="56" t="e">
        <f t="shared" si="2"/>
        <v>#DIV/0!</v>
      </c>
      <c r="E30" s="56" t="e">
        <f t="shared" si="12"/>
        <v>#DIV/0!</v>
      </c>
      <c r="F30" s="56" t="e">
        <f t="shared" si="4"/>
        <v>#DIV/0!</v>
      </c>
      <c r="G30" s="60" t="s">
        <v>78</v>
      </c>
      <c r="H30" s="50">
        <v>1.0960000000000001</v>
      </c>
      <c r="I30" s="50" t="e">
        <f t="shared" si="5"/>
        <v>#DIV/0!</v>
      </c>
      <c r="J30" s="51" t="e">
        <f t="shared" si="9"/>
        <v>#DIV/0!</v>
      </c>
      <c r="K30" s="52" t="e">
        <f t="shared" si="10"/>
        <v>#DIV/0!</v>
      </c>
      <c r="L30" s="48" t="e">
        <f t="shared" si="11"/>
        <v>#DIV/0!</v>
      </c>
    </row>
    <row r="31" spans="1:12" ht="18" customHeight="1" x14ac:dyDescent="0.3">
      <c r="A31" s="55"/>
      <c r="B31" s="56" t="str">
        <f t="shared" si="0"/>
        <v xml:space="preserve"> </v>
      </c>
      <c r="C31" s="51">
        <f t="shared" si="8"/>
        <v>0</v>
      </c>
      <c r="D31" s="56" t="e">
        <f t="shared" si="2"/>
        <v>#DIV/0!</v>
      </c>
      <c r="E31" s="56" t="e">
        <f t="shared" si="12"/>
        <v>#DIV/0!</v>
      </c>
      <c r="F31" s="56" t="e">
        <f t="shared" si="4"/>
        <v>#DIV/0!</v>
      </c>
      <c r="G31" s="60" t="s">
        <v>88</v>
      </c>
      <c r="H31" s="50">
        <v>1</v>
      </c>
      <c r="I31" s="50" t="e">
        <f t="shared" si="5"/>
        <v>#DIV/0!</v>
      </c>
      <c r="J31" s="51" t="e">
        <f t="shared" si="9"/>
        <v>#DIV/0!</v>
      </c>
      <c r="K31" s="52" t="e">
        <f t="shared" si="10"/>
        <v>#DIV/0!</v>
      </c>
      <c r="L31" s="48" t="e">
        <f t="shared" si="11"/>
        <v>#DIV/0!</v>
      </c>
    </row>
    <row r="32" spans="1:12" ht="18" customHeight="1" x14ac:dyDescent="0.3">
      <c r="A32" s="44">
        <f>SUM(A4:A31)</f>
        <v>0</v>
      </c>
      <c r="B32" s="28">
        <f>SUM(B4:B31)</f>
        <v>0</v>
      </c>
      <c r="C32" s="29">
        <f>SUM(C4:C31)</f>
        <v>0</v>
      </c>
      <c r="D32" s="29"/>
      <c r="E32" s="30" t="e">
        <f>SUM(E4:E31)</f>
        <v>#DIV/0!</v>
      </c>
      <c r="F32" s="30" t="e">
        <f>SUM(F4:F31)</f>
        <v>#DIV/0!</v>
      </c>
      <c r="G32" s="14" t="s">
        <v>15</v>
      </c>
      <c r="H32" s="31" t="e">
        <f>C32/A32</f>
        <v>#DIV/0!</v>
      </c>
      <c r="I32" s="31" t="e">
        <f>SUM(I4:I31)</f>
        <v>#DIV/0!</v>
      </c>
      <c r="J32" s="12" t="e">
        <f>SUM(J4:J29)</f>
        <v>#DIV/0!</v>
      </c>
      <c r="K32" s="13" t="e">
        <f>SUM(K4:K31)</f>
        <v>#DIV/0!</v>
      </c>
      <c r="L32" s="32" t="e">
        <f>SUM(L4:L31)</f>
        <v>#DIV/0!</v>
      </c>
    </row>
    <row r="33" spans="3:11" ht="14.25" customHeight="1" x14ac:dyDescent="0.3">
      <c r="C33" s="15"/>
      <c r="D33" s="15"/>
      <c r="E33" s="15"/>
      <c r="F33" s="15"/>
      <c r="G33" s="15"/>
      <c r="H33" s="9"/>
      <c r="I33" s="9"/>
      <c r="J33" s="9"/>
      <c r="K33" s="15"/>
    </row>
  </sheetData>
  <sheetProtection algorithmName="SHA-512" hashValue="l2jHMu2JIuCMxK7pVooiMx+/Wdc1VVQT91NoiCU9lWfGIv4I51rU9I65qqDj/CW/nBOWl82pZeXsmo+jsfuwWA==" saltValue="SQ5WUqGD/i7hWWplWuZBLA==" spinCount="100000" sheet="1" objects="1" scenarios="1"/>
  <mergeCells count="1">
    <mergeCell ref="A2:K2"/>
  </mergeCells>
  <conditionalFormatting sqref="C4:F31">
    <cfRule type="expression" dxfId="4" priority="1">
      <formula>#REF!&lt;0.5</formula>
    </cfRule>
  </conditionalFormatting>
  <pageMargins left="0.9055118110236221" right="0.51181102362204722" top="0.94488188976377963" bottom="0.19685039370078741" header="0" footer="0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6"/>
  <sheetViews>
    <sheetView showGridLines="0" topLeftCell="C1" zoomScale="102" zoomScaleNormal="102" workbookViewId="0">
      <pane xSplit="5" ySplit="3" topLeftCell="H4" activePane="bottomRight" state="frozen"/>
      <selection activeCell="C1" sqref="C1"/>
      <selection pane="topRight" activeCell="H1" sqref="H1"/>
      <selection pane="bottomLeft" activeCell="C4" sqref="C4"/>
      <selection pane="bottomRight" activeCell="H8" sqref="H8"/>
    </sheetView>
  </sheetViews>
  <sheetFormatPr baseColWidth="10" defaultColWidth="11.44140625" defaultRowHeight="13.2" x14ac:dyDescent="0.2"/>
  <cols>
    <col min="1" max="1" width="16.6640625" style="2" hidden="1" customWidth="1"/>
    <col min="2" max="2" width="16.6640625" style="16" hidden="1" customWidth="1"/>
    <col min="3" max="3" width="16.6640625" style="2" customWidth="1"/>
    <col min="4" max="4" width="16.6640625" style="2" hidden="1" customWidth="1"/>
    <col min="5" max="6" width="12.88671875" style="2" hidden="1" customWidth="1"/>
    <col min="7" max="7" width="12.88671875" style="22" hidden="1" customWidth="1"/>
    <col min="8" max="8" width="34.6640625" style="2" customWidth="1"/>
    <col min="9" max="9" width="15.6640625" style="16" hidden="1" customWidth="1"/>
    <col min="10" max="10" width="16" style="16" hidden="1" customWidth="1"/>
    <col min="11" max="11" width="17.5546875" style="2" customWidth="1"/>
    <col min="12" max="12" width="9.6640625" style="26" customWidth="1"/>
    <col min="13" max="13" width="9.88671875" style="2" customWidth="1"/>
    <col min="14" max="14" width="5.21875" style="71" customWidth="1"/>
    <col min="15" max="16" width="3.109375" style="2" customWidth="1"/>
    <col min="17" max="17" width="2.109375" style="2" customWidth="1"/>
    <col min="18" max="20" width="4.44140625" style="2" customWidth="1"/>
    <col min="21" max="16384" width="11.44140625" style="2"/>
  </cols>
  <sheetData>
    <row r="1" spans="1:17" s="3" customFormat="1" ht="6" customHeight="1" thickBot="1" x14ac:dyDescent="0.35">
      <c r="A1" s="20"/>
      <c r="B1" s="20"/>
      <c r="C1" s="1"/>
      <c r="D1" s="21"/>
      <c r="E1" s="21"/>
      <c r="F1" s="21"/>
      <c r="G1" s="41"/>
      <c r="H1" s="4"/>
      <c r="I1" s="21"/>
      <c r="J1" s="21"/>
      <c r="L1" s="23"/>
      <c r="N1" s="68"/>
    </row>
    <row r="2" spans="1:17" s="5" customFormat="1" ht="26.25" customHeight="1" thickBot="1" x14ac:dyDescent="0.35">
      <c r="A2" s="146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24"/>
      <c r="M2" s="58">
        <v>1</v>
      </c>
      <c r="N2" s="69" t="s">
        <v>39</v>
      </c>
      <c r="O2" s="5" t="s">
        <v>46</v>
      </c>
      <c r="Q2" s="16" t="s">
        <v>58</v>
      </c>
    </row>
    <row r="3" spans="1:17" s="6" customFormat="1" ht="18" customHeight="1" thickBot="1" x14ac:dyDescent="0.25">
      <c r="A3" s="35" t="s">
        <v>40</v>
      </c>
      <c r="B3" s="36" t="s">
        <v>24</v>
      </c>
      <c r="C3" s="10" t="s">
        <v>45</v>
      </c>
      <c r="D3" s="10" t="s">
        <v>44</v>
      </c>
      <c r="E3" s="10" t="s">
        <v>43</v>
      </c>
      <c r="F3" s="10" t="s">
        <v>42</v>
      </c>
      <c r="G3" s="45" t="s">
        <v>47</v>
      </c>
      <c r="H3" s="8"/>
      <c r="I3" s="19" t="s">
        <v>19</v>
      </c>
      <c r="J3" s="11" t="s">
        <v>18</v>
      </c>
      <c r="K3" s="17" t="s">
        <v>41</v>
      </c>
      <c r="L3" s="25"/>
      <c r="N3" s="70"/>
    </row>
    <row r="4" spans="1:17" ht="18" customHeight="1" x14ac:dyDescent="0.2">
      <c r="A4" s="38"/>
      <c r="B4" s="33" t="str">
        <f>IF(A4&gt;0,A4/$A$65," ")</f>
        <v xml:space="preserve"> </v>
      </c>
      <c r="C4" s="54"/>
      <c r="D4" s="46" t="e">
        <f>C4/$C$65</f>
        <v>#DIV/0!</v>
      </c>
      <c r="E4" s="46"/>
      <c r="F4" s="46">
        <f>IF(E4&gt;0,E4/$E$65,0)</f>
        <v>0</v>
      </c>
      <c r="G4" s="47">
        <f>F4*I4</f>
        <v>0</v>
      </c>
      <c r="H4" s="63" t="s">
        <v>131</v>
      </c>
      <c r="I4" s="50">
        <v>1.1060000000000001</v>
      </c>
      <c r="J4" s="51">
        <f>IF(F4&gt;0,F4*$M$2*1000*$G$65,0)</f>
        <v>0</v>
      </c>
      <c r="K4" s="52" t="str">
        <f t="shared" ref="K4:K64" si="0">IF(J4&gt;0,J4," ")</f>
        <v xml:space="preserve"> </v>
      </c>
      <c r="L4" s="48" t="str">
        <f t="shared" ref="L4:L64" si="1">IF(F4&gt;0,F4," ")</f>
        <v xml:space="preserve"> </v>
      </c>
    </row>
    <row r="5" spans="1:17" ht="18" customHeight="1" x14ac:dyDescent="0.2">
      <c r="A5" s="39"/>
      <c r="B5" s="34"/>
      <c r="C5" s="54"/>
      <c r="D5" s="46" t="e">
        <f>C5/$C$65</f>
        <v>#DIV/0!</v>
      </c>
      <c r="E5" s="46"/>
      <c r="F5" s="46">
        <f t="shared" ref="F5:F64" si="2">IF(E5&gt;0,E5/$E$65,0)</f>
        <v>0</v>
      </c>
      <c r="G5" s="47">
        <f t="shared" ref="G5:G64" si="3">F5*I5</f>
        <v>0</v>
      </c>
      <c r="H5" s="63" t="s">
        <v>89</v>
      </c>
      <c r="I5" s="50">
        <v>1.071</v>
      </c>
      <c r="J5" s="51">
        <f t="shared" ref="J5:J64" si="4">IF(F5&gt;0,F5*$M$2*1000*$G$65,0)</f>
        <v>0</v>
      </c>
      <c r="K5" s="52" t="str">
        <f t="shared" si="0"/>
        <v xml:space="preserve"> </v>
      </c>
      <c r="L5" s="48" t="str">
        <f t="shared" si="1"/>
        <v xml:space="preserve"> </v>
      </c>
    </row>
    <row r="6" spans="1:17" ht="18" customHeight="1" x14ac:dyDescent="0.2">
      <c r="A6" s="39"/>
      <c r="B6" s="34" t="str">
        <f>IF(A6&gt;0,A6/$A$65," ")</f>
        <v xml:space="preserve"> </v>
      </c>
      <c r="C6" s="54"/>
      <c r="D6" s="46" t="e">
        <f t="shared" ref="D6:D7" si="5">C6/$C$65</f>
        <v>#DIV/0!</v>
      </c>
      <c r="E6" s="46" t="e">
        <f>D6+D4</f>
        <v>#DIV/0!</v>
      </c>
      <c r="F6" s="46" t="e">
        <f t="shared" si="2"/>
        <v>#DIV/0!</v>
      </c>
      <c r="G6" s="47" t="e">
        <f t="shared" si="3"/>
        <v>#DIV/0!</v>
      </c>
      <c r="H6" s="64" t="s">
        <v>130</v>
      </c>
      <c r="I6" s="50">
        <v>1.1060000000000001</v>
      </c>
      <c r="J6" s="51" t="e">
        <f t="shared" si="4"/>
        <v>#DIV/0!</v>
      </c>
      <c r="K6" s="52" t="e">
        <f t="shared" si="0"/>
        <v>#DIV/0!</v>
      </c>
      <c r="L6" s="48" t="e">
        <f t="shared" si="1"/>
        <v>#DIV/0!</v>
      </c>
    </row>
    <row r="7" spans="1:17" ht="18" customHeight="1" x14ac:dyDescent="0.2">
      <c r="A7" s="39"/>
      <c r="B7" s="34"/>
      <c r="C7" s="54"/>
      <c r="D7" s="46" t="e">
        <f t="shared" si="5"/>
        <v>#DIV/0!</v>
      </c>
      <c r="E7" s="46" t="e">
        <f>D7+D5</f>
        <v>#DIV/0!</v>
      </c>
      <c r="F7" s="46" t="e">
        <f t="shared" si="2"/>
        <v>#DIV/0!</v>
      </c>
      <c r="G7" s="47" t="e">
        <f t="shared" si="3"/>
        <v>#DIV/0!</v>
      </c>
      <c r="H7" s="64" t="s">
        <v>129</v>
      </c>
      <c r="I7" s="50">
        <v>1.071</v>
      </c>
      <c r="J7" s="51" t="e">
        <f t="shared" si="4"/>
        <v>#DIV/0!</v>
      </c>
      <c r="K7" s="52" t="e">
        <f t="shared" si="0"/>
        <v>#DIV/0!</v>
      </c>
      <c r="L7" s="48" t="e">
        <f t="shared" si="1"/>
        <v>#DIV/0!</v>
      </c>
    </row>
    <row r="8" spans="1:17" ht="18" customHeight="1" x14ac:dyDescent="0.2">
      <c r="A8" s="39"/>
      <c r="B8" s="34"/>
      <c r="C8" s="54"/>
      <c r="D8" s="46" t="e">
        <f t="shared" ref="D8:D25" si="6">C8/$C$65</f>
        <v>#DIV/0!</v>
      </c>
      <c r="E8" s="46"/>
      <c r="F8" s="46">
        <f t="shared" si="2"/>
        <v>0</v>
      </c>
      <c r="G8" s="47">
        <f t="shared" ref="G8:G10" si="7">F8*I8</f>
        <v>0</v>
      </c>
      <c r="H8" s="63" t="s">
        <v>132</v>
      </c>
      <c r="I8" s="50">
        <v>0.99399999999999999</v>
      </c>
      <c r="J8" s="51">
        <f t="shared" si="4"/>
        <v>0</v>
      </c>
      <c r="K8" s="52" t="str">
        <f t="shared" si="0"/>
        <v xml:space="preserve"> </v>
      </c>
      <c r="L8" s="48" t="str">
        <f t="shared" si="1"/>
        <v xml:space="preserve"> </v>
      </c>
    </row>
    <row r="9" spans="1:17" ht="18" customHeight="1" x14ac:dyDescent="0.2">
      <c r="A9" s="39"/>
      <c r="B9" s="34"/>
      <c r="C9" s="54"/>
      <c r="D9" s="46" t="e">
        <f t="shared" si="6"/>
        <v>#DIV/0!</v>
      </c>
      <c r="E9" s="46"/>
      <c r="F9" s="46">
        <f t="shared" si="2"/>
        <v>0</v>
      </c>
      <c r="G9" s="47">
        <f t="shared" si="7"/>
        <v>0</v>
      </c>
      <c r="H9" s="63" t="s">
        <v>133</v>
      </c>
      <c r="I9" s="50">
        <v>0.99399999999999999</v>
      </c>
      <c r="J9" s="51">
        <f t="shared" si="4"/>
        <v>0</v>
      </c>
      <c r="K9" s="52" t="str">
        <f t="shared" si="0"/>
        <v xml:space="preserve"> </v>
      </c>
      <c r="L9" s="48" t="str">
        <f t="shared" si="1"/>
        <v xml:space="preserve"> </v>
      </c>
    </row>
    <row r="10" spans="1:17" ht="18" customHeight="1" x14ac:dyDescent="0.2">
      <c r="A10" s="39"/>
      <c r="B10" s="34"/>
      <c r="C10" s="54"/>
      <c r="D10" s="46" t="e">
        <f t="shared" si="6"/>
        <v>#DIV/0!</v>
      </c>
      <c r="E10" s="46" t="e">
        <f>D8+D9+D10</f>
        <v>#DIV/0!</v>
      </c>
      <c r="F10" s="46" t="e">
        <f t="shared" si="2"/>
        <v>#DIV/0!</v>
      </c>
      <c r="G10" s="47" t="e">
        <f t="shared" si="7"/>
        <v>#DIV/0!</v>
      </c>
      <c r="H10" s="64" t="s">
        <v>134</v>
      </c>
      <c r="I10" s="50">
        <v>0.99399999999999999</v>
      </c>
      <c r="J10" s="51" t="e">
        <f t="shared" si="4"/>
        <v>#DIV/0!</v>
      </c>
      <c r="K10" s="52" t="e">
        <f t="shared" si="0"/>
        <v>#DIV/0!</v>
      </c>
      <c r="L10" s="48" t="e">
        <f t="shared" si="1"/>
        <v>#DIV/0!</v>
      </c>
    </row>
    <row r="11" spans="1:17" ht="18" customHeight="1" x14ac:dyDescent="0.2">
      <c r="A11" s="39"/>
      <c r="B11" s="34" t="str">
        <f t="shared" ref="B11:B32" si="8">IF(A11&gt;0,A11/$A$65," ")</f>
        <v xml:space="preserve"> </v>
      </c>
      <c r="C11" s="54"/>
      <c r="D11" s="46" t="e">
        <f t="shared" si="6"/>
        <v>#DIV/0!</v>
      </c>
      <c r="E11" s="46"/>
      <c r="F11" s="46">
        <f t="shared" si="2"/>
        <v>0</v>
      </c>
      <c r="G11" s="47">
        <f t="shared" si="3"/>
        <v>0</v>
      </c>
      <c r="H11" s="63" t="s">
        <v>90</v>
      </c>
      <c r="I11" s="50">
        <v>0.99199999999999999</v>
      </c>
      <c r="J11" s="51">
        <f t="shared" si="4"/>
        <v>0</v>
      </c>
      <c r="K11" s="52" t="str">
        <f t="shared" si="0"/>
        <v xml:space="preserve"> </v>
      </c>
      <c r="L11" s="48" t="str">
        <f t="shared" si="1"/>
        <v xml:space="preserve"> </v>
      </c>
    </row>
    <row r="12" spans="1:17" ht="18" customHeight="1" x14ac:dyDescent="0.2">
      <c r="A12" s="39"/>
      <c r="B12" s="34" t="str">
        <f t="shared" si="8"/>
        <v xml:space="preserve"> </v>
      </c>
      <c r="C12" s="54"/>
      <c r="D12" s="46" t="e">
        <f t="shared" si="6"/>
        <v>#DIV/0!</v>
      </c>
      <c r="E12" s="46"/>
      <c r="F12" s="46">
        <f t="shared" si="2"/>
        <v>0</v>
      </c>
      <c r="G12" s="47">
        <f t="shared" si="3"/>
        <v>0</v>
      </c>
      <c r="H12" s="63" t="s">
        <v>91</v>
      </c>
      <c r="I12" s="50">
        <v>0.99199999999999999</v>
      </c>
      <c r="J12" s="51">
        <f t="shared" si="4"/>
        <v>0</v>
      </c>
      <c r="K12" s="52" t="str">
        <f t="shared" si="0"/>
        <v xml:space="preserve"> </v>
      </c>
      <c r="L12" s="48" t="str">
        <f t="shared" si="1"/>
        <v xml:space="preserve"> </v>
      </c>
    </row>
    <row r="13" spans="1:17" ht="18" customHeight="1" x14ac:dyDescent="0.3">
      <c r="A13" s="39"/>
      <c r="B13" s="34" t="str">
        <f t="shared" si="8"/>
        <v xml:space="preserve"> </v>
      </c>
      <c r="C13" s="54"/>
      <c r="D13" s="46" t="e">
        <f t="shared" si="6"/>
        <v>#DIV/0!</v>
      </c>
      <c r="E13" s="46" t="e">
        <f>D11+D12+D13</f>
        <v>#DIV/0!</v>
      </c>
      <c r="F13" s="46" t="e">
        <f t="shared" si="2"/>
        <v>#DIV/0!</v>
      </c>
      <c r="G13" s="47" t="e">
        <f t="shared" si="3"/>
        <v>#DIV/0!</v>
      </c>
      <c r="H13" s="64" t="s">
        <v>92</v>
      </c>
      <c r="I13" s="50">
        <v>0.99199999999999999</v>
      </c>
      <c r="J13" s="51" t="e">
        <f t="shared" si="4"/>
        <v>#DIV/0!</v>
      </c>
      <c r="K13" s="52" t="e">
        <f t="shared" si="0"/>
        <v>#DIV/0!</v>
      </c>
      <c r="L13" s="48" t="e">
        <f t="shared" si="1"/>
        <v>#DIV/0!</v>
      </c>
      <c r="N13" s="148"/>
    </row>
    <row r="14" spans="1:17" ht="18" customHeight="1" x14ac:dyDescent="0.3">
      <c r="A14" s="39"/>
      <c r="B14" s="34" t="str">
        <f t="shared" si="8"/>
        <v xml:space="preserve"> </v>
      </c>
      <c r="C14" s="54"/>
      <c r="D14" s="46" t="e">
        <f t="shared" si="6"/>
        <v>#DIV/0!</v>
      </c>
      <c r="E14" s="46"/>
      <c r="F14" s="46">
        <f t="shared" si="2"/>
        <v>0</v>
      </c>
      <c r="G14" s="47">
        <f t="shared" si="3"/>
        <v>0</v>
      </c>
      <c r="H14" s="63" t="s">
        <v>93</v>
      </c>
      <c r="I14" s="50">
        <v>1.0569999999999999</v>
      </c>
      <c r="J14" s="51">
        <f t="shared" si="4"/>
        <v>0</v>
      </c>
      <c r="K14" s="52" t="str">
        <f t="shared" si="0"/>
        <v xml:space="preserve"> </v>
      </c>
      <c r="L14" s="48" t="str">
        <f t="shared" si="1"/>
        <v xml:space="preserve"> </v>
      </c>
      <c r="N14" s="148"/>
    </row>
    <row r="15" spans="1:17" ht="18" customHeight="1" x14ac:dyDescent="0.3">
      <c r="A15" s="39"/>
      <c r="B15" s="34" t="str">
        <f t="shared" si="8"/>
        <v xml:space="preserve"> </v>
      </c>
      <c r="C15" s="54"/>
      <c r="D15" s="46" t="e">
        <f t="shared" si="6"/>
        <v>#DIV/0!</v>
      </c>
      <c r="E15" s="46"/>
      <c r="F15" s="46">
        <f t="shared" si="2"/>
        <v>0</v>
      </c>
      <c r="G15" s="47">
        <f t="shared" si="3"/>
        <v>0</v>
      </c>
      <c r="H15" s="63" t="s">
        <v>94</v>
      </c>
      <c r="I15" s="50">
        <v>1.0569999999999999</v>
      </c>
      <c r="J15" s="51">
        <f t="shared" si="4"/>
        <v>0</v>
      </c>
      <c r="K15" s="52" t="str">
        <f t="shared" si="0"/>
        <v xml:space="preserve"> </v>
      </c>
      <c r="L15" s="48" t="str">
        <f t="shared" si="1"/>
        <v xml:space="preserve"> </v>
      </c>
      <c r="N15" s="148"/>
    </row>
    <row r="16" spans="1:17" ht="18" customHeight="1" x14ac:dyDescent="0.3">
      <c r="A16" s="39"/>
      <c r="B16" s="34" t="str">
        <f t="shared" si="8"/>
        <v xml:space="preserve"> </v>
      </c>
      <c r="C16" s="54"/>
      <c r="D16" s="46" t="e">
        <f t="shared" si="6"/>
        <v>#DIV/0!</v>
      </c>
      <c r="E16" s="46" t="e">
        <f>D14+D15+D16</f>
        <v>#DIV/0!</v>
      </c>
      <c r="F16" s="46" t="e">
        <f t="shared" si="2"/>
        <v>#DIV/0!</v>
      </c>
      <c r="G16" s="47" t="e">
        <f t="shared" si="3"/>
        <v>#DIV/0!</v>
      </c>
      <c r="H16" s="64" t="s">
        <v>95</v>
      </c>
      <c r="I16" s="50">
        <v>1.0569999999999999</v>
      </c>
      <c r="J16" s="51" t="e">
        <f t="shared" si="4"/>
        <v>#DIV/0!</v>
      </c>
      <c r="K16" s="52" t="e">
        <f t="shared" si="0"/>
        <v>#DIV/0!</v>
      </c>
      <c r="L16" s="48" t="e">
        <f t="shared" si="1"/>
        <v>#DIV/0!</v>
      </c>
      <c r="N16" s="148"/>
    </row>
    <row r="17" spans="1:16" ht="18" customHeight="1" x14ac:dyDescent="0.3">
      <c r="A17" s="39"/>
      <c r="B17" s="34" t="str">
        <f t="shared" si="8"/>
        <v xml:space="preserve"> </v>
      </c>
      <c r="C17" s="54"/>
      <c r="D17" s="46" t="e">
        <f t="shared" si="6"/>
        <v>#DIV/0!</v>
      </c>
      <c r="E17" s="46"/>
      <c r="F17" s="46">
        <f t="shared" si="2"/>
        <v>0</v>
      </c>
      <c r="G17" s="47">
        <f t="shared" si="3"/>
        <v>0</v>
      </c>
      <c r="H17" s="63" t="s">
        <v>96</v>
      </c>
      <c r="I17" s="50">
        <v>0.99099999999999999</v>
      </c>
      <c r="J17" s="51">
        <f t="shared" si="4"/>
        <v>0</v>
      </c>
      <c r="K17" s="52" t="str">
        <f t="shared" si="0"/>
        <v xml:space="preserve"> </v>
      </c>
      <c r="L17" s="48" t="str">
        <f t="shared" si="1"/>
        <v xml:space="preserve"> </v>
      </c>
      <c r="N17" s="148"/>
    </row>
    <row r="18" spans="1:16" ht="18" customHeight="1" x14ac:dyDescent="0.3">
      <c r="A18" s="39"/>
      <c r="B18" s="34" t="str">
        <f t="shared" si="8"/>
        <v xml:space="preserve"> </v>
      </c>
      <c r="C18" s="54"/>
      <c r="D18" s="46" t="e">
        <f t="shared" si="6"/>
        <v>#DIV/0!</v>
      </c>
      <c r="E18" s="46"/>
      <c r="F18" s="46">
        <f t="shared" si="2"/>
        <v>0</v>
      </c>
      <c r="G18" s="47">
        <f t="shared" si="3"/>
        <v>0</v>
      </c>
      <c r="H18" s="63" t="s">
        <v>97</v>
      </c>
      <c r="I18" s="50">
        <v>0.99099999999999999</v>
      </c>
      <c r="J18" s="51">
        <f t="shared" si="4"/>
        <v>0</v>
      </c>
      <c r="K18" s="52" t="str">
        <f t="shared" si="0"/>
        <v xml:space="preserve"> </v>
      </c>
      <c r="L18" s="48" t="str">
        <f t="shared" si="1"/>
        <v xml:space="preserve"> </v>
      </c>
      <c r="N18" s="148"/>
    </row>
    <row r="19" spans="1:16" ht="18" customHeight="1" x14ac:dyDescent="0.3">
      <c r="A19" s="39"/>
      <c r="B19" s="34" t="str">
        <f t="shared" si="8"/>
        <v xml:space="preserve"> </v>
      </c>
      <c r="C19" s="54"/>
      <c r="D19" s="46" t="e">
        <f t="shared" si="6"/>
        <v>#DIV/0!</v>
      </c>
      <c r="E19" s="46" t="e">
        <f>D17+D18+D19</f>
        <v>#DIV/0!</v>
      </c>
      <c r="F19" s="46" t="e">
        <f t="shared" si="2"/>
        <v>#DIV/0!</v>
      </c>
      <c r="G19" s="47" t="e">
        <f t="shared" si="3"/>
        <v>#DIV/0!</v>
      </c>
      <c r="H19" s="64" t="s">
        <v>98</v>
      </c>
      <c r="I19" s="50">
        <v>0.99099999999999999</v>
      </c>
      <c r="J19" s="51" t="e">
        <f t="shared" si="4"/>
        <v>#DIV/0!</v>
      </c>
      <c r="K19" s="52" t="e">
        <f t="shared" si="0"/>
        <v>#DIV/0!</v>
      </c>
      <c r="L19" s="48" t="e">
        <f t="shared" si="1"/>
        <v>#DIV/0!</v>
      </c>
      <c r="N19" s="148"/>
    </row>
    <row r="20" spans="1:16" ht="18" customHeight="1" x14ac:dyDescent="0.3">
      <c r="A20" s="39"/>
      <c r="B20" s="34" t="str">
        <f t="shared" si="8"/>
        <v xml:space="preserve"> </v>
      </c>
      <c r="C20" s="54"/>
      <c r="D20" s="46" t="e">
        <f t="shared" si="6"/>
        <v>#DIV/0!</v>
      </c>
      <c r="E20" s="46"/>
      <c r="F20" s="46">
        <f t="shared" si="2"/>
        <v>0</v>
      </c>
      <c r="G20" s="47">
        <f t="shared" si="3"/>
        <v>0</v>
      </c>
      <c r="H20" s="63" t="s">
        <v>99</v>
      </c>
      <c r="I20" s="53">
        <v>0.99199999999999999</v>
      </c>
      <c r="J20" s="51">
        <f t="shared" si="4"/>
        <v>0</v>
      </c>
      <c r="K20" s="52" t="str">
        <f t="shared" si="0"/>
        <v xml:space="preserve"> </v>
      </c>
      <c r="L20" s="48" t="str">
        <f t="shared" si="1"/>
        <v xml:space="preserve"> </v>
      </c>
      <c r="N20" s="148"/>
    </row>
    <row r="21" spans="1:16" ht="18" customHeight="1" x14ac:dyDescent="0.3">
      <c r="A21" s="39"/>
      <c r="B21" s="34" t="str">
        <f t="shared" si="8"/>
        <v xml:space="preserve"> </v>
      </c>
      <c r="C21" s="54"/>
      <c r="D21" s="46" t="e">
        <f t="shared" si="6"/>
        <v>#DIV/0!</v>
      </c>
      <c r="E21" s="46"/>
      <c r="F21" s="46">
        <f t="shared" si="2"/>
        <v>0</v>
      </c>
      <c r="G21" s="47">
        <f t="shared" si="3"/>
        <v>0</v>
      </c>
      <c r="H21" s="63" t="s">
        <v>100</v>
      </c>
      <c r="I21" s="53">
        <v>0.99199999999999999</v>
      </c>
      <c r="J21" s="51">
        <f t="shared" si="4"/>
        <v>0</v>
      </c>
      <c r="K21" s="52" t="str">
        <f t="shared" si="0"/>
        <v xml:space="preserve"> </v>
      </c>
      <c r="L21" s="48" t="str">
        <f t="shared" si="1"/>
        <v xml:space="preserve"> </v>
      </c>
      <c r="N21" s="148"/>
    </row>
    <row r="22" spans="1:16" ht="18" customHeight="1" x14ac:dyDescent="0.3">
      <c r="A22" s="39"/>
      <c r="B22" s="34" t="str">
        <f t="shared" si="8"/>
        <v xml:space="preserve"> </v>
      </c>
      <c r="C22" s="54"/>
      <c r="D22" s="46" t="e">
        <f t="shared" si="6"/>
        <v>#DIV/0!</v>
      </c>
      <c r="E22" s="46" t="e">
        <f>D20+D21+D22</f>
        <v>#DIV/0!</v>
      </c>
      <c r="F22" s="46" t="e">
        <f t="shared" si="2"/>
        <v>#DIV/0!</v>
      </c>
      <c r="G22" s="47" t="e">
        <f t="shared" si="3"/>
        <v>#DIV/0!</v>
      </c>
      <c r="H22" s="64" t="s">
        <v>101</v>
      </c>
      <c r="I22" s="50">
        <v>0.99199999999999999</v>
      </c>
      <c r="J22" s="51" t="e">
        <f t="shared" si="4"/>
        <v>#DIV/0!</v>
      </c>
      <c r="K22" s="52" t="e">
        <f t="shared" si="0"/>
        <v>#DIV/0!</v>
      </c>
      <c r="L22" s="48" t="e">
        <f t="shared" si="1"/>
        <v>#DIV/0!</v>
      </c>
      <c r="N22" s="148"/>
    </row>
    <row r="23" spans="1:16" ht="18" customHeight="1" x14ac:dyDescent="0.3">
      <c r="A23" s="39"/>
      <c r="B23" s="34" t="str">
        <f t="shared" si="8"/>
        <v xml:space="preserve"> </v>
      </c>
      <c r="C23" s="54"/>
      <c r="D23" s="46" t="e">
        <f t="shared" si="6"/>
        <v>#DIV/0!</v>
      </c>
      <c r="E23" s="46"/>
      <c r="F23" s="46">
        <f t="shared" si="2"/>
        <v>0</v>
      </c>
      <c r="G23" s="47">
        <f t="shared" si="3"/>
        <v>0</v>
      </c>
      <c r="H23" s="63" t="s">
        <v>102</v>
      </c>
      <c r="I23" s="53">
        <v>1.0249999999999999</v>
      </c>
      <c r="J23" s="51">
        <f t="shared" si="4"/>
        <v>0</v>
      </c>
      <c r="K23" s="52" t="str">
        <f t="shared" si="0"/>
        <v xml:space="preserve"> </v>
      </c>
      <c r="L23" s="48" t="str">
        <f t="shared" si="1"/>
        <v xml:space="preserve"> </v>
      </c>
      <c r="N23" s="148"/>
    </row>
    <row r="24" spans="1:16" ht="18" customHeight="1" x14ac:dyDescent="0.3">
      <c r="A24" s="39"/>
      <c r="B24" s="34" t="str">
        <f t="shared" si="8"/>
        <v xml:space="preserve"> </v>
      </c>
      <c r="C24" s="54"/>
      <c r="D24" s="46" t="e">
        <f t="shared" si="6"/>
        <v>#DIV/0!</v>
      </c>
      <c r="E24" s="46"/>
      <c r="F24" s="46">
        <f t="shared" si="2"/>
        <v>0</v>
      </c>
      <c r="G24" s="47">
        <f t="shared" si="3"/>
        <v>0</v>
      </c>
      <c r="H24" s="63" t="s">
        <v>103</v>
      </c>
      <c r="I24" s="53">
        <v>1.0249999999999999</v>
      </c>
      <c r="J24" s="51">
        <f t="shared" si="4"/>
        <v>0</v>
      </c>
      <c r="K24" s="52" t="str">
        <f t="shared" si="0"/>
        <v xml:space="preserve"> </v>
      </c>
      <c r="L24" s="48" t="str">
        <f t="shared" si="1"/>
        <v xml:space="preserve"> </v>
      </c>
      <c r="N24" s="148"/>
    </row>
    <row r="25" spans="1:16" ht="18" customHeight="1" x14ac:dyDescent="0.3">
      <c r="A25" s="39"/>
      <c r="B25" s="34" t="str">
        <f t="shared" si="8"/>
        <v xml:space="preserve"> </v>
      </c>
      <c r="C25" s="54"/>
      <c r="D25" s="46" t="e">
        <f t="shared" si="6"/>
        <v>#DIV/0!</v>
      </c>
      <c r="E25" s="46" t="e">
        <f>D23+D24+D25</f>
        <v>#DIV/0!</v>
      </c>
      <c r="F25" s="46" t="e">
        <f t="shared" si="2"/>
        <v>#DIV/0!</v>
      </c>
      <c r="G25" s="47" t="e">
        <f t="shared" si="3"/>
        <v>#DIV/0!</v>
      </c>
      <c r="H25" s="64" t="s">
        <v>104</v>
      </c>
      <c r="I25" s="53">
        <v>1.0249999999999999</v>
      </c>
      <c r="J25" s="51" t="e">
        <f t="shared" si="4"/>
        <v>#DIV/0!</v>
      </c>
      <c r="K25" s="52" t="e">
        <f t="shared" si="0"/>
        <v>#DIV/0!</v>
      </c>
      <c r="L25" s="48" t="e">
        <f t="shared" si="1"/>
        <v>#DIV/0!</v>
      </c>
      <c r="N25" s="148"/>
    </row>
    <row r="26" spans="1:16" ht="18" customHeight="1" x14ac:dyDescent="0.3">
      <c r="A26" s="39"/>
      <c r="B26" s="34" t="str">
        <f t="shared" si="8"/>
        <v xml:space="preserve"> </v>
      </c>
      <c r="C26" s="54"/>
      <c r="D26" s="46" t="e">
        <f t="shared" ref="D26:D49" si="9">C26/$C$65</f>
        <v>#DIV/0!</v>
      </c>
      <c r="E26" s="46"/>
      <c r="F26" s="46">
        <f t="shared" si="2"/>
        <v>0</v>
      </c>
      <c r="G26" s="47">
        <f t="shared" si="3"/>
        <v>0</v>
      </c>
      <c r="H26" s="63" t="s">
        <v>105</v>
      </c>
      <c r="I26" s="50">
        <v>0.98899999999999999</v>
      </c>
      <c r="J26" s="51">
        <f t="shared" si="4"/>
        <v>0</v>
      </c>
      <c r="K26" s="52" t="str">
        <f t="shared" si="0"/>
        <v xml:space="preserve"> </v>
      </c>
      <c r="L26" s="48" t="str">
        <f t="shared" si="1"/>
        <v xml:space="preserve"> </v>
      </c>
      <c r="N26" s="148"/>
    </row>
    <row r="27" spans="1:16" ht="18" customHeight="1" x14ac:dyDescent="0.3">
      <c r="A27" s="39"/>
      <c r="B27" s="34" t="str">
        <f t="shared" si="8"/>
        <v xml:space="preserve"> </v>
      </c>
      <c r="C27" s="54"/>
      <c r="D27" s="46" t="e">
        <f t="shared" si="9"/>
        <v>#DIV/0!</v>
      </c>
      <c r="E27" s="46"/>
      <c r="F27" s="46">
        <f t="shared" si="2"/>
        <v>0</v>
      </c>
      <c r="G27" s="47">
        <f t="shared" si="3"/>
        <v>0</v>
      </c>
      <c r="H27" s="63" t="s">
        <v>106</v>
      </c>
      <c r="I27" s="50">
        <v>0.98899999999999999</v>
      </c>
      <c r="J27" s="51">
        <f t="shared" si="4"/>
        <v>0</v>
      </c>
      <c r="K27" s="52" t="str">
        <f t="shared" si="0"/>
        <v xml:space="preserve"> </v>
      </c>
      <c r="L27" s="48" t="str">
        <f t="shared" si="1"/>
        <v xml:space="preserve"> </v>
      </c>
      <c r="N27" s="148"/>
    </row>
    <row r="28" spans="1:16" ht="18" customHeight="1" x14ac:dyDescent="0.3">
      <c r="A28" s="39"/>
      <c r="B28" s="34" t="str">
        <f t="shared" si="8"/>
        <v xml:space="preserve"> </v>
      </c>
      <c r="C28" s="54"/>
      <c r="D28" s="46" t="e">
        <f t="shared" si="9"/>
        <v>#DIV/0!</v>
      </c>
      <c r="E28" s="46" t="e">
        <f>D26+D27+D28</f>
        <v>#DIV/0!</v>
      </c>
      <c r="F28" s="46" t="e">
        <f t="shared" si="2"/>
        <v>#DIV/0!</v>
      </c>
      <c r="G28" s="47" t="e">
        <f t="shared" si="3"/>
        <v>#DIV/0!</v>
      </c>
      <c r="H28" s="64" t="s">
        <v>107</v>
      </c>
      <c r="I28" s="50">
        <v>0.98899999999999999</v>
      </c>
      <c r="J28" s="51" t="e">
        <f t="shared" si="4"/>
        <v>#DIV/0!</v>
      </c>
      <c r="K28" s="52" t="e">
        <f t="shared" si="0"/>
        <v>#DIV/0!</v>
      </c>
      <c r="L28" s="48" t="e">
        <f t="shared" si="1"/>
        <v>#DIV/0!</v>
      </c>
      <c r="N28" s="148"/>
    </row>
    <row r="29" spans="1:16" ht="18" customHeight="1" x14ac:dyDescent="0.2">
      <c r="A29" s="39"/>
      <c r="B29" s="34" t="str">
        <f t="shared" si="8"/>
        <v xml:space="preserve"> </v>
      </c>
      <c r="C29" s="54"/>
      <c r="D29" s="46" t="e">
        <f t="shared" si="9"/>
        <v>#DIV/0!</v>
      </c>
      <c r="E29" s="46"/>
      <c r="F29" s="46">
        <f t="shared" si="2"/>
        <v>0</v>
      </c>
      <c r="G29" s="47">
        <f t="shared" si="3"/>
        <v>0</v>
      </c>
      <c r="H29" s="63" t="s">
        <v>108</v>
      </c>
      <c r="I29" s="53">
        <v>0.99199999999999999</v>
      </c>
      <c r="J29" s="51">
        <f t="shared" si="4"/>
        <v>0</v>
      </c>
      <c r="K29" s="52" t="str">
        <f t="shared" si="0"/>
        <v xml:space="preserve"> </v>
      </c>
      <c r="L29" s="48" t="str">
        <f t="shared" si="1"/>
        <v xml:space="preserve"> </v>
      </c>
    </row>
    <row r="30" spans="1:16" ht="18" customHeight="1" x14ac:dyDescent="0.2">
      <c r="A30" s="39"/>
      <c r="B30" s="34" t="str">
        <f t="shared" si="8"/>
        <v xml:space="preserve"> </v>
      </c>
      <c r="C30" s="54"/>
      <c r="D30" s="46" t="e">
        <f t="shared" si="9"/>
        <v>#DIV/0!</v>
      </c>
      <c r="E30" s="46"/>
      <c r="F30" s="46">
        <f t="shared" si="2"/>
        <v>0</v>
      </c>
      <c r="G30" s="47">
        <f t="shared" si="3"/>
        <v>0</v>
      </c>
      <c r="H30" s="63" t="s">
        <v>109</v>
      </c>
      <c r="I30" s="53">
        <v>0.99199999999999999</v>
      </c>
      <c r="J30" s="51">
        <f t="shared" si="4"/>
        <v>0</v>
      </c>
      <c r="K30" s="52" t="str">
        <f t="shared" si="0"/>
        <v xml:space="preserve"> </v>
      </c>
      <c r="L30" s="48" t="str">
        <f t="shared" si="1"/>
        <v xml:space="preserve"> </v>
      </c>
    </row>
    <row r="31" spans="1:16" ht="18" customHeight="1" x14ac:dyDescent="0.2">
      <c r="A31" s="39"/>
      <c r="B31" s="34" t="str">
        <f t="shared" si="8"/>
        <v xml:space="preserve"> </v>
      </c>
      <c r="C31" s="54"/>
      <c r="D31" s="46" t="e">
        <f t="shared" si="9"/>
        <v>#DIV/0!</v>
      </c>
      <c r="E31" s="46" t="e">
        <f>D29+D30+D31</f>
        <v>#DIV/0!</v>
      </c>
      <c r="F31" s="46" t="e">
        <f t="shared" si="2"/>
        <v>#DIV/0!</v>
      </c>
      <c r="G31" s="47" t="e">
        <f t="shared" si="3"/>
        <v>#DIV/0!</v>
      </c>
      <c r="H31" s="64" t="s">
        <v>110</v>
      </c>
      <c r="I31" s="50">
        <v>0.99199999999999999</v>
      </c>
      <c r="J31" s="51" t="e">
        <f t="shared" si="4"/>
        <v>#DIV/0!</v>
      </c>
      <c r="K31" s="52" t="e">
        <f t="shared" si="0"/>
        <v>#DIV/0!</v>
      </c>
      <c r="L31" s="48" t="e">
        <f t="shared" si="1"/>
        <v>#DIV/0!</v>
      </c>
    </row>
    <row r="32" spans="1:16" ht="18" customHeight="1" x14ac:dyDescent="0.3">
      <c r="A32" s="39"/>
      <c r="B32" s="34" t="str">
        <f t="shared" si="8"/>
        <v xml:space="preserve"> </v>
      </c>
      <c r="C32" s="54"/>
      <c r="D32" s="46" t="e">
        <f t="shared" si="9"/>
        <v>#DIV/0!</v>
      </c>
      <c r="E32" s="46"/>
      <c r="F32" s="46">
        <f t="shared" si="2"/>
        <v>0</v>
      </c>
      <c r="G32" s="47">
        <f t="shared" si="3"/>
        <v>0</v>
      </c>
      <c r="H32" s="63" t="s">
        <v>111</v>
      </c>
      <c r="I32" s="50">
        <v>1.002</v>
      </c>
      <c r="J32" s="51">
        <f t="shared" si="4"/>
        <v>0</v>
      </c>
      <c r="K32" s="52" t="str">
        <f t="shared" si="0"/>
        <v xml:space="preserve"> </v>
      </c>
      <c r="L32" s="48" t="str">
        <f t="shared" si="1"/>
        <v xml:space="preserve"> </v>
      </c>
      <c r="N32" s="148"/>
      <c r="O32" s="67"/>
      <c r="P32" s="67"/>
    </row>
    <row r="33" spans="1:16" ht="18" customHeight="1" x14ac:dyDescent="0.3">
      <c r="A33" s="65"/>
      <c r="B33" s="66"/>
      <c r="C33" s="54"/>
      <c r="D33" s="46" t="e">
        <f t="shared" si="9"/>
        <v>#DIV/0!</v>
      </c>
      <c r="E33" s="46"/>
      <c r="F33" s="46">
        <f t="shared" si="2"/>
        <v>0</v>
      </c>
      <c r="G33" s="47">
        <f t="shared" si="3"/>
        <v>0</v>
      </c>
      <c r="H33" s="63" t="s">
        <v>112</v>
      </c>
      <c r="I33" s="50">
        <v>1.002</v>
      </c>
      <c r="J33" s="51">
        <f t="shared" si="4"/>
        <v>0</v>
      </c>
      <c r="K33" s="52" t="str">
        <f t="shared" si="0"/>
        <v xml:space="preserve"> </v>
      </c>
      <c r="L33" s="48" t="str">
        <f t="shared" si="1"/>
        <v xml:space="preserve"> </v>
      </c>
      <c r="N33" s="148"/>
      <c r="O33" s="67"/>
      <c r="P33" s="67"/>
    </row>
    <row r="34" spans="1:16" ht="18" customHeight="1" x14ac:dyDescent="0.3">
      <c r="A34" s="65"/>
      <c r="B34" s="66"/>
      <c r="C34" s="54"/>
      <c r="D34" s="46" t="e">
        <f t="shared" si="9"/>
        <v>#DIV/0!</v>
      </c>
      <c r="E34" s="46" t="e">
        <f>D32+D33+D34</f>
        <v>#DIV/0!</v>
      </c>
      <c r="F34" s="46" t="e">
        <f t="shared" si="2"/>
        <v>#DIV/0!</v>
      </c>
      <c r="G34" s="47" t="e">
        <f t="shared" si="3"/>
        <v>#DIV/0!</v>
      </c>
      <c r="H34" s="64" t="s">
        <v>113</v>
      </c>
      <c r="I34" s="50">
        <v>1.002</v>
      </c>
      <c r="J34" s="51" t="e">
        <f t="shared" si="4"/>
        <v>#DIV/0!</v>
      </c>
      <c r="K34" s="52" t="e">
        <f t="shared" si="0"/>
        <v>#DIV/0!</v>
      </c>
      <c r="L34" s="48" t="e">
        <f t="shared" si="1"/>
        <v>#DIV/0!</v>
      </c>
      <c r="N34" s="148"/>
      <c r="O34" s="67"/>
      <c r="P34" s="67"/>
    </row>
    <row r="35" spans="1:16" ht="18" customHeight="1" x14ac:dyDescent="0.3">
      <c r="A35" s="65"/>
      <c r="B35" s="66"/>
      <c r="C35" s="54"/>
      <c r="D35" s="46" t="e">
        <f t="shared" si="9"/>
        <v>#DIV/0!</v>
      </c>
      <c r="E35" s="46"/>
      <c r="F35" s="46">
        <f t="shared" si="2"/>
        <v>0</v>
      </c>
      <c r="G35" s="47">
        <f t="shared" si="3"/>
        <v>0</v>
      </c>
      <c r="H35" s="63" t="s">
        <v>114</v>
      </c>
      <c r="I35" s="50">
        <v>1.0109999999999999</v>
      </c>
      <c r="J35" s="51">
        <f t="shared" si="4"/>
        <v>0</v>
      </c>
      <c r="K35" s="52" t="str">
        <f t="shared" si="0"/>
        <v xml:space="preserve"> </v>
      </c>
      <c r="L35" s="48" t="str">
        <f t="shared" si="1"/>
        <v xml:space="preserve"> </v>
      </c>
      <c r="N35" s="148"/>
      <c r="O35" s="67"/>
      <c r="P35" s="67"/>
    </row>
    <row r="36" spans="1:16" ht="18" customHeight="1" x14ac:dyDescent="0.3">
      <c r="A36" s="65"/>
      <c r="B36" s="66"/>
      <c r="C36" s="54"/>
      <c r="D36" s="46" t="e">
        <f t="shared" si="9"/>
        <v>#DIV/0!</v>
      </c>
      <c r="E36" s="46"/>
      <c r="F36" s="46">
        <f t="shared" si="2"/>
        <v>0</v>
      </c>
      <c r="G36" s="47">
        <f t="shared" si="3"/>
        <v>0</v>
      </c>
      <c r="H36" s="63" t="s">
        <v>115</v>
      </c>
      <c r="I36" s="50">
        <v>1.0109999999999999</v>
      </c>
      <c r="J36" s="51">
        <f t="shared" si="4"/>
        <v>0</v>
      </c>
      <c r="K36" s="52" t="str">
        <f t="shared" si="0"/>
        <v xml:space="preserve"> </v>
      </c>
      <c r="L36" s="48" t="str">
        <f t="shared" si="1"/>
        <v xml:space="preserve"> </v>
      </c>
      <c r="N36" s="148"/>
      <c r="O36" s="67"/>
      <c r="P36" s="67"/>
    </row>
    <row r="37" spans="1:16" ht="18" customHeight="1" x14ac:dyDescent="0.3">
      <c r="A37" s="65"/>
      <c r="B37" s="66"/>
      <c r="C37" s="54"/>
      <c r="D37" s="46" t="e">
        <f t="shared" si="9"/>
        <v>#DIV/0!</v>
      </c>
      <c r="E37" s="46" t="e">
        <f>D35+D36+D37</f>
        <v>#DIV/0!</v>
      </c>
      <c r="F37" s="46" t="e">
        <f t="shared" si="2"/>
        <v>#DIV/0!</v>
      </c>
      <c r="G37" s="47" t="e">
        <f t="shared" si="3"/>
        <v>#DIV/0!</v>
      </c>
      <c r="H37" s="64" t="s">
        <v>116</v>
      </c>
      <c r="I37" s="50">
        <v>1.0109999999999999</v>
      </c>
      <c r="J37" s="51" t="e">
        <f t="shared" si="4"/>
        <v>#DIV/0!</v>
      </c>
      <c r="K37" s="52" t="e">
        <f t="shared" si="0"/>
        <v>#DIV/0!</v>
      </c>
      <c r="L37" s="48" t="e">
        <f t="shared" si="1"/>
        <v>#DIV/0!</v>
      </c>
      <c r="N37" s="148"/>
      <c r="O37" s="67"/>
      <c r="P37" s="67"/>
    </row>
    <row r="38" spans="1:16" ht="18" customHeight="1" x14ac:dyDescent="0.3">
      <c r="A38" s="65"/>
      <c r="B38" s="66"/>
      <c r="C38" s="54"/>
      <c r="D38" s="46" t="e">
        <f t="shared" si="9"/>
        <v>#DIV/0!</v>
      </c>
      <c r="E38" s="46"/>
      <c r="F38" s="46">
        <f t="shared" si="2"/>
        <v>0</v>
      </c>
      <c r="G38" s="47">
        <f t="shared" si="3"/>
        <v>0</v>
      </c>
      <c r="H38" s="63" t="s">
        <v>117</v>
      </c>
      <c r="I38" s="50">
        <v>0.99099999999999999</v>
      </c>
      <c r="J38" s="51">
        <f t="shared" si="4"/>
        <v>0</v>
      </c>
      <c r="K38" s="52" t="str">
        <f t="shared" si="0"/>
        <v xml:space="preserve"> </v>
      </c>
      <c r="L38" s="48" t="str">
        <f t="shared" si="1"/>
        <v xml:space="preserve"> </v>
      </c>
      <c r="N38" s="148"/>
      <c r="O38" s="67"/>
      <c r="P38" s="67"/>
    </row>
    <row r="39" spans="1:16" ht="18" customHeight="1" x14ac:dyDescent="0.3">
      <c r="A39" s="65"/>
      <c r="B39" s="66"/>
      <c r="C39" s="54"/>
      <c r="D39" s="46" t="e">
        <f t="shared" si="9"/>
        <v>#DIV/0!</v>
      </c>
      <c r="E39" s="46"/>
      <c r="F39" s="46">
        <f t="shared" si="2"/>
        <v>0</v>
      </c>
      <c r="G39" s="47">
        <f t="shared" si="3"/>
        <v>0</v>
      </c>
      <c r="H39" s="63" t="s">
        <v>118</v>
      </c>
      <c r="I39" s="50">
        <v>0.99099999999999999</v>
      </c>
      <c r="J39" s="51">
        <f t="shared" si="4"/>
        <v>0</v>
      </c>
      <c r="K39" s="52" t="str">
        <f t="shared" si="0"/>
        <v xml:space="preserve"> </v>
      </c>
      <c r="L39" s="48" t="str">
        <f t="shared" si="1"/>
        <v xml:space="preserve"> </v>
      </c>
      <c r="N39" s="148"/>
      <c r="O39" s="67"/>
      <c r="P39" s="67"/>
    </row>
    <row r="40" spans="1:16" ht="18" customHeight="1" x14ac:dyDescent="0.3">
      <c r="A40" s="65"/>
      <c r="B40" s="66"/>
      <c r="C40" s="54"/>
      <c r="D40" s="46" t="e">
        <f t="shared" si="9"/>
        <v>#DIV/0!</v>
      </c>
      <c r="E40" s="46" t="e">
        <f>D38+D39+D40</f>
        <v>#DIV/0!</v>
      </c>
      <c r="F40" s="46" t="e">
        <f t="shared" si="2"/>
        <v>#DIV/0!</v>
      </c>
      <c r="G40" s="47" t="e">
        <f t="shared" si="3"/>
        <v>#DIV/0!</v>
      </c>
      <c r="H40" s="64" t="s">
        <v>119</v>
      </c>
      <c r="I40" s="50">
        <v>0.99099999999999999</v>
      </c>
      <c r="J40" s="51" t="e">
        <f t="shared" si="4"/>
        <v>#DIV/0!</v>
      </c>
      <c r="K40" s="52" t="e">
        <f t="shared" si="0"/>
        <v>#DIV/0!</v>
      </c>
      <c r="L40" s="48" t="e">
        <f t="shared" si="1"/>
        <v>#DIV/0!</v>
      </c>
      <c r="N40" s="148"/>
      <c r="O40" s="67"/>
      <c r="P40" s="67"/>
    </row>
    <row r="41" spans="1:16" ht="18" customHeight="1" x14ac:dyDescent="0.3">
      <c r="A41" s="65"/>
      <c r="B41" s="66"/>
      <c r="C41" s="54"/>
      <c r="D41" s="46" t="e">
        <f t="shared" si="9"/>
        <v>#DIV/0!</v>
      </c>
      <c r="E41" s="46"/>
      <c r="F41" s="46">
        <f t="shared" si="2"/>
        <v>0</v>
      </c>
      <c r="G41" s="47">
        <f t="shared" si="3"/>
        <v>0</v>
      </c>
      <c r="H41" s="63" t="s">
        <v>120</v>
      </c>
      <c r="I41" s="50">
        <v>0.98199999999999998</v>
      </c>
      <c r="J41" s="51">
        <f t="shared" si="4"/>
        <v>0</v>
      </c>
      <c r="K41" s="52" t="str">
        <f t="shared" si="0"/>
        <v xml:space="preserve"> </v>
      </c>
      <c r="L41" s="48" t="str">
        <f t="shared" si="1"/>
        <v xml:space="preserve"> </v>
      </c>
      <c r="N41" s="148"/>
      <c r="O41" s="67"/>
      <c r="P41" s="67"/>
    </row>
    <row r="42" spans="1:16" ht="18" customHeight="1" x14ac:dyDescent="0.3">
      <c r="A42" s="65"/>
      <c r="B42" s="66"/>
      <c r="C42" s="54"/>
      <c r="D42" s="46" t="e">
        <f t="shared" si="9"/>
        <v>#DIV/0!</v>
      </c>
      <c r="E42" s="46"/>
      <c r="F42" s="46">
        <f t="shared" si="2"/>
        <v>0</v>
      </c>
      <c r="G42" s="47">
        <f t="shared" si="3"/>
        <v>0</v>
      </c>
      <c r="H42" s="63" t="s">
        <v>121</v>
      </c>
      <c r="I42" s="50">
        <v>0.98199999999999998</v>
      </c>
      <c r="J42" s="51">
        <f t="shared" si="4"/>
        <v>0</v>
      </c>
      <c r="K42" s="52" t="str">
        <f t="shared" si="0"/>
        <v xml:space="preserve"> </v>
      </c>
      <c r="L42" s="48" t="str">
        <f t="shared" si="1"/>
        <v xml:space="preserve"> </v>
      </c>
      <c r="N42" s="148"/>
      <c r="O42" s="67"/>
      <c r="P42" s="67"/>
    </row>
    <row r="43" spans="1:16" ht="18" customHeight="1" x14ac:dyDescent="0.3">
      <c r="A43" s="65"/>
      <c r="B43" s="66"/>
      <c r="C43" s="54"/>
      <c r="D43" s="46" t="e">
        <f t="shared" si="9"/>
        <v>#DIV/0!</v>
      </c>
      <c r="E43" s="46" t="e">
        <f>D41+D42+D43</f>
        <v>#DIV/0!</v>
      </c>
      <c r="F43" s="46" t="e">
        <f t="shared" si="2"/>
        <v>#DIV/0!</v>
      </c>
      <c r="G43" s="47" t="e">
        <f t="shared" si="3"/>
        <v>#DIV/0!</v>
      </c>
      <c r="H43" s="64" t="s">
        <v>122</v>
      </c>
      <c r="I43" s="50">
        <v>0.98199999999999998</v>
      </c>
      <c r="J43" s="51" t="e">
        <f t="shared" si="4"/>
        <v>#DIV/0!</v>
      </c>
      <c r="K43" s="52" t="e">
        <f t="shared" si="0"/>
        <v>#DIV/0!</v>
      </c>
      <c r="L43" s="48" t="e">
        <f t="shared" si="1"/>
        <v>#DIV/0!</v>
      </c>
      <c r="N43" s="148"/>
      <c r="O43" s="67"/>
      <c r="P43" s="67"/>
    </row>
    <row r="44" spans="1:16" ht="18" customHeight="1" x14ac:dyDescent="0.3">
      <c r="A44" s="65"/>
      <c r="B44" s="66"/>
      <c r="C44" s="54"/>
      <c r="D44" s="46" t="e">
        <f t="shared" si="9"/>
        <v>#DIV/0!</v>
      </c>
      <c r="E44" s="46"/>
      <c r="F44" s="46">
        <f t="shared" si="2"/>
        <v>0</v>
      </c>
      <c r="G44" s="47">
        <f t="shared" si="3"/>
        <v>0</v>
      </c>
      <c r="H44" s="63" t="s">
        <v>123</v>
      </c>
      <c r="I44" s="50">
        <v>0.997</v>
      </c>
      <c r="J44" s="51">
        <f t="shared" si="4"/>
        <v>0</v>
      </c>
      <c r="K44" s="52" t="str">
        <f t="shared" si="0"/>
        <v xml:space="preserve"> </v>
      </c>
      <c r="L44" s="48" t="str">
        <f t="shared" si="1"/>
        <v xml:space="preserve"> </v>
      </c>
      <c r="N44" s="148"/>
      <c r="O44" s="67"/>
      <c r="P44" s="67"/>
    </row>
    <row r="45" spans="1:16" ht="18" customHeight="1" x14ac:dyDescent="0.3">
      <c r="A45" s="65"/>
      <c r="B45" s="66"/>
      <c r="C45" s="54"/>
      <c r="D45" s="46" t="e">
        <f t="shared" si="9"/>
        <v>#DIV/0!</v>
      </c>
      <c r="E45" s="46"/>
      <c r="F45" s="46">
        <f t="shared" si="2"/>
        <v>0</v>
      </c>
      <c r="G45" s="47">
        <f t="shared" si="3"/>
        <v>0</v>
      </c>
      <c r="H45" s="63" t="s">
        <v>124</v>
      </c>
      <c r="I45" s="50">
        <v>0.997</v>
      </c>
      <c r="J45" s="51">
        <f t="shared" si="4"/>
        <v>0</v>
      </c>
      <c r="K45" s="52" t="str">
        <f t="shared" si="0"/>
        <v xml:space="preserve"> </v>
      </c>
      <c r="L45" s="48" t="str">
        <f t="shared" si="1"/>
        <v xml:space="preserve"> </v>
      </c>
      <c r="N45" s="148"/>
      <c r="O45" s="67"/>
      <c r="P45" s="67"/>
    </row>
    <row r="46" spans="1:16" ht="18" customHeight="1" x14ac:dyDescent="0.3">
      <c r="A46" s="65"/>
      <c r="B46" s="66"/>
      <c r="C46" s="54"/>
      <c r="D46" s="46" t="e">
        <f t="shared" si="9"/>
        <v>#DIV/0!</v>
      </c>
      <c r="E46" s="46" t="e">
        <f>D44+D45+D46</f>
        <v>#DIV/0!</v>
      </c>
      <c r="F46" s="46" t="e">
        <f t="shared" si="2"/>
        <v>#DIV/0!</v>
      </c>
      <c r="G46" s="47" t="e">
        <f t="shared" si="3"/>
        <v>#DIV/0!</v>
      </c>
      <c r="H46" s="64" t="s">
        <v>125</v>
      </c>
      <c r="I46" s="50">
        <v>0.997</v>
      </c>
      <c r="J46" s="51" t="e">
        <f t="shared" si="4"/>
        <v>#DIV/0!</v>
      </c>
      <c r="K46" s="52" t="e">
        <f t="shared" si="0"/>
        <v>#DIV/0!</v>
      </c>
      <c r="L46" s="48" t="e">
        <f t="shared" si="1"/>
        <v>#DIV/0!</v>
      </c>
      <c r="N46" s="148"/>
      <c r="O46" s="67"/>
      <c r="P46" s="67"/>
    </row>
    <row r="47" spans="1:16" ht="18" customHeight="1" x14ac:dyDescent="0.3">
      <c r="A47" s="65"/>
      <c r="B47" s="66"/>
      <c r="C47" s="54"/>
      <c r="D47" s="46" t="e">
        <f t="shared" si="9"/>
        <v>#DIV/0!</v>
      </c>
      <c r="E47" s="46"/>
      <c r="F47" s="46">
        <f t="shared" si="2"/>
        <v>0</v>
      </c>
      <c r="G47" s="47">
        <f t="shared" si="3"/>
        <v>0</v>
      </c>
      <c r="H47" s="63" t="s">
        <v>126</v>
      </c>
      <c r="I47" s="50">
        <v>1.0009999999999999</v>
      </c>
      <c r="J47" s="51">
        <f t="shared" si="4"/>
        <v>0</v>
      </c>
      <c r="K47" s="52" t="str">
        <f t="shared" si="0"/>
        <v xml:space="preserve"> </v>
      </c>
      <c r="L47" s="48" t="str">
        <f t="shared" si="1"/>
        <v xml:space="preserve"> </v>
      </c>
      <c r="N47" s="148"/>
      <c r="O47" s="67"/>
      <c r="P47" s="67"/>
    </row>
    <row r="48" spans="1:16" ht="18" customHeight="1" x14ac:dyDescent="0.2">
      <c r="A48" s="65"/>
      <c r="B48" s="66"/>
      <c r="C48" s="54"/>
      <c r="D48" s="46" t="e">
        <f t="shared" si="9"/>
        <v>#DIV/0!</v>
      </c>
      <c r="E48" s="46"/>
      <c r="F48" s="46">
        <f t="shared" si="2"/>
        <v>0</v>
      </c>
      <c r="G48" s="47">
        <f t="shared" si="3"/>
        <v>0</v>
      </c>
      <c r="H48" s="63" t="s">
        <v>127</v>
      </c>
      <c r="I48" s="50">
        <v>1.0009999999999999</v>
      </c>
      <c r="J48" s="51">
        <f t="shared" si="4"/>
        <v>0</v>
      </c>
      <c r="K48" s="52" t="str">
        <f t="shared" si="0"/>
        <v xml:space="preserve"> </v>
      </c>
      <c r="L48" s="48" t="str">
        <f t="shared" si="1"/>
        <v xml:space="preserve"> </v>
      </c>
    </row>
    <row r="49" spans="1:17" ht="18" customHeight="1" x14ac:dyDescent="0.2">
      <c r="A49" s="65"/>
      <c r="B49" s="66"/>
      <c r="C49" s="54"/>
      <c r="D49" s="46" t="e">
        <f t="shared" si="9"/>
        <v>#DIV/0!</v>
      </c>
      <c r="E49" s="46" t="e">
        <f>D47+D48+D49</f>
        <v>#DIV/0!</v>
      </c>
      <c r="F49" s="46" t="e">
        <f t="shared" si="2"/>
        <v>#DIV/0!</v>
      </c>
      <c r="G49" s="47" t="e">
        <f t="shared" si="3"/>
        <v>#DIV/0!</v>
      </c>
      <c r="H49" s="64" t="s">
        <v>128</v>
      </c>
      <c r="I49" s="50">
        <v>1.0009999999999999</v>
      </c>
      <c r="J49" s="51" t="e">
        <f t="shared" si="4"/>
        <v>#DIV/0!</v>
      </c>
      <c r="K49" s="52" t="e">
        <f t="shared" si="0"/>
        <v>#DIV/0!</v>
      </c>
      <c r="L49" s="48" t="e">
        <f t="shared" si="1"/>
        <v>#DIV/0!</v>
      </c>
    </row>
    <row r="50" spans="1:17" ht="18" customHeight="1" x14ac:dyDescent="0.3">
      <c r="A50" s="39"/>
      <c r="B50" s="34" t="str">
        <f t="shared" ref="B50:B64" si="10">IF(A50&gt;0,A50/$A$65," ")</f>
        <v xml:space="preserve"> </v>
      </c>
      <c r="C50" s="54"/>
      <c r="D50" s="46" t="e">
        <f t="shared" ref="D50:D64" si="11">C50/$C$65</f>
        <v>#DIV/0!</v>
      </c>
      <c r="E50" s="46" t="e">
        <f>D50</f>
        <v>#DIV/0!</v>
      </c>
      <c r="F50" s="46" t="e">
        <f t="shared" si="2"/>
        <v>#DIV/0!</v>
      </c>
      <c r="G50" s="47" t="e">
        <f t="shared" si="3"/>
        <v>#DIV/0!</v>
      </c>
      <c r="H50" s="53" t="s">
        <v>25</v>
      </c>
      <c r="I50" s="53">
        <v>0.99199999999999999</v>
      </c>
      <c r="J50" s="51" t="e">
        <f t="shared" si="4"/>
        <v>#DIV/0!</v>
      </c>
      <c r="K50" s="52" t="e">
        <f t="shared" si="0"/>
        <v>#DIV/0!</v>
      </c>
      <c r="L50" s="48" t="e">
        <f t="shared" si="1"/>
        <v>#DIV/0!</v>
      </c>
      <c r="N50" s="148"/>
      <c r="O50" s="67"/>
      <c r="P50" s="67"/>
      <c r="Q50" s="67"/>
    </row>
    <row r="51" spans="1:17" ht="18" customHeight="1" x14ac:dyDescent="0.3">
      <c r="A51" s="39"/>
      <c r="B51" s="34" t="str">
        <f t="shared" si="10"/>
        <v xml:space="preserve"> </v>
      </c>
      <c r="C51" s="54"/>
      <c r="D51" s="46" t="e">
        <f t="shared" si="11"/>
        <v>#DIV/0!</v>
      </c>
      <c r="E51" s="46"/>
      <c r="F51" s="46">
        <f t="shared" si="2"/>
        <v>0</v>
      </c>
      <c r="G51" s="47">
        <f t="shared" si="3"/>
        <v>0</v>
      </c>
      <c r="H51" s="53" t="s">
        <v>26</v>
      </c>
      <c r="I51" s="53">
        <v>0.99199999999999999</v>
      </c>
      <c r="J51" s="51">
        <f t="shared" si="4"/>
        <v>0</v>
      </c>
      <c r="K51" s="52" t="str">
        <f t="shared" si="0"/>
        <v xml:space="preserve"> </v>
      </c>
      <c r="L51" s="48" t="str">
        <f t="shared" si="1"/>
        <v xml:space="preserve"> </v>
      </c>
      <c r="N51" s="148"/>
      <c r="O51" s="67"/>
      <c r="P51" s="67"/>
      <c r="Q51" s="67"/>
    </row>
    <row r="52" spans="1:17" ht="18" customHeight="1" x14ac:dyDescent="0.3">
      <c r="A52" s="39"/>
      <c r="B52" s="34" t="str">
        <f t="shared" si="10"/>
        <v xml:space="preserve"> </v>
      </c>
      <c r="C52" s="54"/>
      <c r="D52" s="46" t="e">
        <f t="shared" si="11"/>
        <v>#DIV/0!</v>
      </c>
      <c r="E52" s="46" t="e">
        <f t="shared" ref="E52:E63" si="12">D52</f>
        <v>#DIV/0!</v>
      </c>
      <c r="F52" s="46" t="e">
        <f t="shared" si="2"/>
        <v>#DIV/0!</v>
      </c>
      <c r="G52" s="47" t="e">
        <f t="shared" si="3"/>
        <v>#DIV/0!</v>
      </c>
      <c r="H52" s="53" t="s">
        <v>27</v>
      </c>
      <c r="I52" s="53">
        <v>1.032</v>
      </c>
      <c r="J52" s="51" t="e">
        <f t="shared" si="4"/>
        <v>#DIV/0!</v>
      </c>
      <c r="K52" s="52" t="e">
        <f t="shared" si="0"/>
        <v>#DIV/0!</v>
      </c>
      <c r="L52" s="48" t="e">
        <f t="shared" si="1"/>
        <v>#DIV/0!</v>
      </c>
      <c r="N52" s="148"/>
      <c r="O52" s="67"/>
      <c r="P52" s="67"/>
      <c r="Q52" s="67"/>
    </row>
    <row r="53" spans="1:17" ht="18" customHeight="1" x14ac:dyDescent="0.3">
      <c r="A53" s="39"/>
      <c r="B53" s="34" t="str">
        <f t="shared" si="10"/>
        <v xml:space="preserve"> </v>
      </c>
      <c r="C53" s="54"/>
      <c r="D53" s="46" t="e">
        <f t="shared" si="11"/>
        <v>#DIV/0!</v>
      </c>
      <c r="E53" s="46" t="e">
        <f t="shared" si="12"/>
        <v>#DIV/0!</v>
      </c>
      <c r="F53" s="46" t="e">
        <f t="shared" si="2"/>
        <v>#DIV/0!</v>
      </c>
      <c r="G53" s="47" t="e">
        <f t="shared" si="3"/>
        <v>#DIV/0!</v>
      </c>
      <c r="H53" s="53" t="s">
        <v>28</v>
      </c>
      <c r="I53" s="53">
        <v>0.98</v>
      </c>
      <c r="J53" s="51" t="e">
        <f t="shared" si="4"/>
        <v>#DIV/0!</v>
      </c>
      <c r="K53" s="52" t="e">
        <f t="shared" si="0"/>
        <v>#DIV/0!</v>
      </c>
      <c r="L53" s="48" t="e">
        <f t="shared" si="1"/>
        <v>#DIV/0!</v>
      </c>
      <c r="N53" s="148"/>
      <c r="O53" s="67"/>
      <c r="P53" s="67"/>
      <c r="Q53" s="67"/>
    </row>
    <row r="54" spans="1:17" ht="18" customHeight="1" x14ac:dyDescent="0.3">
      <c r="A54" s="39"/>
      <c r="B54" s="34" t="str">
        <f t="shared" si="10"/>
        <v xml:space="preserve"> </v>
      </c>
      <c r="C54" s="54"/>
      <c r="D54" s="46" t="e">
        <f t="shared" si="11"/>
        <v>#DIV/0!</v>
      </c>
      <c r="E54" s="46" t="e">
        <f t="shared" si="12"/>
        <v>#DIV/0!</v>
      </c>
      <c r="F54" s="46" t="e">
        <f t="shared" si="2"/>
        <v>#DIV/0!</v>
      </c>
      <c r="G54" s="47" t="e">
        <f t="shared" si="3"/>
        <v>#DIV/0!</v>
      </c>
      <c r="H54" s="53" t="s">
        <v>29</v>
      </c>
      <c r="I54" s="53">
        <v>1.073</v>
      </c>
      <c r="J54" s="51" t="e">
        <f t="shared" si="4"/>
        <v>#DIV/0!</v>
      </c>
      <c r="K54" s="52" t="e">
        <f t="shared" si="0"/>
        <v>#DIV/0!</v>
      </c>
      <c r="L54" s="48" t="e">
        <f t="shared" si="1"/>
        <v>#DIV/0!</v>
      </c>
      <c r="N54" s="148"/>
      <c r="O54" s="67"/>
      <c r="P54" s="67"/>
      <c r="Q54" s="67"/>
    </row>
    <row r="55" spans="1:17" ht="18" customHeight="1" x14ac:dyDescent="0.3">
      <c r="A55" s="39"/>
      <c r="B55" s="34" t="str">
        <f t="shared" si="10"/>
        <v xml:space="preserve"> </v>
      </c>
      <c r="C55" s="54"/>
      <c r="D55" s="46" t="e">
        <f t="shared" si="11"/>
        <v>#DIV/0!</v>
      </c>
      <c r="E55" s="46" t="e">
        <f t="shared" si="12"/>
        <v>#DIV/0!</v>
      </c>
      <c r="F55" s="46" t="e">
        <f t="shared" si="2"/>
        <v>#DIV/0!</v>
      </c>
      <c r="G55" s="47" t="e">
        <f t="shared" si="3"/>
        <v>#DIV/0!</v>
      </c>
      <c r="H55" s="53" t="s">
        <v>30</v>
      </c>
      <c r="I55" s="53">
        <v>0.99399999999999999</v>
      </c>
      <c r="J55" s="51" t="e">
        <f t="shared" si="4"/>
        <v>#DIV/0!</v>
      </c>
      <c r="K55" s="52" t="e">
        <f t="shared" si="0"/>
        <v>#DIV/0!</v>
      </c>
      <c r="L55" s="48" t="e">
        <f t="shared" si="1"/>
        <v>#DIV/0!</v>
      </c>
      <c r="N55" s="148"/>
      <c r="O55" s="67"/>
      <c r="P55" s="67"/>
      <c r="Q55" s="67"/>
    </row>
    <row r="56" spans="1:17" ht="18" customHeight="1" x14ac:dyDescent="0.3">
      <c r="A56" s="39"/>
      <c r="B56" s="34" t="str">
        <f t="shared" si="10"/>
        <v xml:space="preserve"> </v>
      </c>
      <c r="C56" s="54"/>
      <c r="D56" s="46" t="e">
        <f t="shared" si="11"/>
        <v>#DIV/0!</v>
      </c>
      <c r="E56" s="46" t="e">
        <f t="shared" si="12"/>
        <v>#DIV/0!</v>
      </c>
      <c r="F56" s="46" t="e">
        <f t="shared" si="2"/>
        <v>#DIV/0!</v>
      </c>
      <c r="G56" s="47" t="e">
        <f t="shared" si="3"/>
        <v>#DIV/0!</v>
      </c>
      <c r="H56" s="53" t="s">
        <v>31</v>
      </c>
      <c r="I56" s="53">
        <v>0.95199999999999996</v>
      </c>
      <c r="J56" s="51" t="e">
        <f t="shared" si="4"/>
        <v>#DIV/0!</v>
      </c>
      <c r="K56" s="52" t="e">
        <f t="shared" si="0"/>
        <v>#DIV/0!</v>
      </c>
      <c r="L56" s="48" t="e">
        <f t="shared" si="1"/>
        <v>#DIV/0!</v>
      </c>
      <c r="N56" s="148"/>
      <c r="O56" s="67"/>
      <c r="P56" s="67"/>
      <c r="Q56" s="67"/>
    </row>
    <row r="57" spans="1:17" ht="18" customHeight="1" x14ac:dyDescent="0.3">
      <c r="A57" s="39"/>
      <c r="B57" s="34" t="str">
        <f t="shared" si="10"/>
        <v xml:space="preserve"> </v>
      </c>
      <c r="C57" s="54"/>
      <c r="D57" s="46" t="e">
        <f t="shared" si="11"/>
        <v>#DIV/0!</v>
      </c>
      <c r="E57" s="46" t="e">
        <f t="shared" si="12"/>
        <v>#DIV/0!</v>
      </c>
      <c r="F57" s="46" t="e">
        <f t="shared" si="2"/>
        <v>#DIV/0!</v>
      </c>
      <c r="G57" s="47" t="e">
        <f t="shared" si="3"/>
        <v>#DIV/0!</v>
      </c>
      <c r="H57" s="53" t="s">
        <v>32</v>
      </c>
      <c r="I57" s="53">
        <v>0.875</v>
      </c>
      <c r="J57" s="51" t="e">
        <f t="shared" si="4"/>
        <v>#DIV/0!</v>
      </c>
      <c r="K57" s="52" t="e">
        <f t="shared" si="0"/>
        <v>#DIV/0!</v>
      </c>
      <c r="L57" s="48" t="e">
        <f t="shared" si="1"/>
        <v>#DIV/0!</v>
      </c>
      <c r="N57" s="148"/>
      <c r="O57" s="67"/>
      <c r="P57" s="67"/>
      <c r="Q57" s="67"/>
    </row>
    <row r="58" spans="1:17" ht="18" customHeight="1" x14ac:dyDescent="0.3">
      <c r="A58" s="39"/>
      <c r="B58" s="34" t="str">
        <f t="shared" si="10"/>
        <v xml:space="preserve"> </v>
      </c>
      <c r="C58" s="54"/>
      <c r="D58" s="46" t="e">
        <f t="shared" si="11"/>
        <v>#DIV/0!</v>
      </c>
      <c r="E58" s="46" t="e">
        <f t="shared" si="12"/>
        <v>#DIV/0!</v>
      </c>
      <c r="F58" s="46" t="e">
        <f t="shared" si="2"/>
        <v>#DIV/0!</v>
      </c>
      <c r="G58" s="47" t="e">
        <f t="shared" si="3"/>
        <v>#DIV/0!</v>
      </c>
      <c r="H58" s="53" t="s">
        <v>33</v>
      </c>
      <c r="I58" s="53">
        <v>0.878</v>
      </c>
      <c r="J58" s="51" t="e">
        <f t="shared" si="4"/>
        <v>#DIV/0!</v>
      </c>
      <c r="K58" s="52" t="e">
        <f t="shared" si="0"/>
        <v>#DIV/0!</v>
      </c>
      <c r="L58" s="48" t="e">
        <f t="shared" si="1"/>
        <v>#DIV/0!</v>
      </c>
      <c r="N58" s="148"/>
      <c r="O58" s="67"/>
      <c r="P58" s="67"/>
      <c r="Q58" s="67"/>
    </row>
    <row r="59" spans="1:17" ht="18" customHeight="1" x14ac:dyDescent="0.3">
      <c r="A59" s="39"/>
      <c r="B59" s="34" t="str">
        <f t="shared" si="10"/>
        <v xml:space="preserve"> </v>
      </c>
      <c r="C59" s="54"/>
      <c r="D59" s="46" t="e">
        <f t="shared" si="11"/>
        <v>#DIV/0!</v>
      </c>
      <c r="E59" s="46" t="e">
        <f t="shared" si="12"/>
        <v>#DIV/0!</v>
      </c>
      <c r="F59" s="46" t="e">
        <f t="shared" si="2"/>
        <v>#DIV/0!</v>
      </c>
      <c r="G59" s="47" t="e">
        <f t="shared" si="3"/>
        <v>#DIV/0!</v>
      </c>
      <c r="H59" s="53" t="s">
        <v>34</v>
      </c>
      <c r="I59" s="53">
        <v>0.95</v>
      </c>
      <c r="J59" s="51" t="e">
        <f t="shared" si="4"/>
        <v>#DIV/0!</v>
      </c>
      <c r="K59" s="52" t="e">
        <f t="shared" si="0"/>
        <v>#DIV/0!</v>
      </c>
      <c r="L59" s="48" t="e">
        <f t="shared" si="1"/>
        <v>#DIV/0!</v>
      </c>
      <c r="N59" s="148"/>
      <c r="O59" s="67"/>
      <c r="P59" s="67"/>
      <c r="Q59" s="67"/>
    </row>
    <row r="60" spans="1:17" ht="18" customHeight="1" x14ac:dyDescent="0.3">
      <c r="A60" s="39"/>
      <c r="B60" s="34" t="str">
        <f t="shared" si="10"/>
        <v xml:space="preserve"> </v>
      </c>
      <c r="C60" s="54"/>
      <c r="D60" s="46" t="e">
        <f t="shared" si="11"/>
        <v>#DIV/0!</v>
      </c>
      <c r="E60" s="46" t="e">
        <f t="shared" si="12"/>
        <v>#DIV/0!</v>
      </c>
      <c r="F60" s="46" t="e">
        <f t="shared" si="2"/>
        <v>#DIV/0!</v>
      </c>
      <c r="G60" s="47" t="e">
        <f t="shared" si="3"/>
        <v>#DIV/0!</v>
      </c>
      <c r="H60" s="53" t="s">
        <v>35</v>
      </c>
      <c r="I60" s="53">
        <v>0.89400000000000002</v>
      </c>
      <c r="J60" s="51" t="e">
        <f t="shared" si="4"/>
        <v>#DIV/0!</v>
      </c>
      <c r="K60" s="52" t="e">
        <f t="shared" si="0"/>
        <v>#DIV/0!</v>
      </c>
      <c r="L60" s="48" t="e">
        <f t="shared" si="1"/>
        <v>#DIV/0!</v>
      </c>
      <c r="N60" s="148"/>
      <c r="O60" s="67"/>
      <c r="P60" s="67"/>
      <c r="Q60" s="67"/>
    </row>
    <row r="61" spans="1:17" ht="18" customHeight="1" x14ac:dyDescent="0.3">
      <c r="A61" s="39"/>
      <c r="B61" s="34" t="str">
        <f t="shared" si="10"/>
        <v xml:space="preserve"> </v>
      </c>
      <c r="C61" s="54"/>
      <c r="D61" s="46" t="e">
        <f t="shared" si="11"/>
        <v>#DIV/0!</v>
      </c>
      <c r="E61" s="46" t="e">
        <f t="shared" si="12"/>
        <v>#DIV/0!</v>
      </c>
      <c r="F61" s="46" t="e">
        <f t="shared" si="2"/>
        <v>#DIV/0!</v>
      </c>
      <c r="G61" s="47" t="e">
        <f t="shared" si="3"/>
        <v>#DIV/0!</v>
      </c>
      <c r="H61" s="53" t="s">
        <v>36</v>
      </c>
      <c r="I61" s="53">
        <v>0.98899999999999999</v>
      </c>
      <c r="J61" s="51" t="e">
        <f t="shared" si="4"/>
        <v>#DIV/0!</v>
      </c>
      <c r="K61" s="52" t="e">
        <f t="shared" si="0"/>
        <v>#DIV/0!</v>
      </c>
      <c r="L61" s="48" t="e">
        <f t="shared" si="1"/>
        <v>#DIV/0!</v>
      </c>
      <c r="N61" s="148"/>
      <c r="O61" s="67"/>
      <c r="P61" s="67"/>
      <c r="Q61" s="67"/>
    </row>
    <row r="62" spans="1:17" ht="18" customHeight="1" x14ac:dyDescent="0.3">
      <c r="A62" s="39"/>
      <c r="B62" s="34" t="str">
        <f t="shared" si="10"/>
        <v xml:space="preserve"> </v>
      </c>
      <c r="C62" s="54"/>
      <c r="D62" s="46" t="e">
        <f t="shared" si="11"/>
        <v>#DIV/0!</v>
      </c>
      <c r="E62" s="46" t="e">
        <f t="shared" si="12"/>
        <v>#DIV/0!</v>
      </c>
      <c r="F62" s="46" t="e">
        <f t="shared" si="2"/>
        <v>#DIV/0!</v>
      </c>
      <c r="G62" s="47" t="e">
        <f t="shared" si="3"/>
        <v>#DIV/0!</v>
      </c>
      <c r="H62" s="53" t="s">
        <v>23</v>
      </c>
      <c r="I62" s="53">
        <v>0.92</v>
      </c>
      <c r="J62" s="51" t="e">
        <f t="shared" si="4"/>
        <v>#DIV/0!</v>
      </c>
      <c r="K62" s="52" t="e">
        <f t="shared" si="0"/>
        <v>#DIV/0!</v>
      </c>
      <c r="L62" s="48" t="e">
        <f t="shared" si="1"/>
        <v>#DIV/0!</v>
      </c>
      <c r="N62" s="148"/>
      <c r="O62" s="67"/>
      <c r="P62" s="67"/>
      <c r="Q62" s="67"/>
    </row>
    <row r="63" spans="1:17" ht="18" customHeight="1" x14ac:dyDescent="0.3">
      <c r="A63" s="39"/>
      <c r="B63" s="34" t="str">
        <f t="shared" si="10"/>
        <v xml:space="preserve"> </v>
      </c>
      <c r="C63" s="54"/>
      <c r="D63" s="46" t="e">
        <f t="shared" si="11"/>
        <v>#DIV/0!</v>
      </c>
      <c r="E63" s="46" t="e">
        <f t="shared" si="12"/>
        <v>#DIV/0!</v>
      </c>
      <c r="F63" s="46" t="e">
        <f t="shared" si="2"/>
        <v>#DIV/0!</v>
      </c>
      <c r="G63" s="47" t="e">
        <f t="shared" si="3"/>
        <v>#DIV/0!</v>
      </c>
      <c r="H63" s="53" t="s">
        <v>37</v>
      </c>
      <c r="I63" s="53">
        <v>0.94799999999999995</v>
      </c>
      <c r="J63" s="51" t="e">
        <f t="shared" si="4"/>
        <v>#DIV/0!</v>
      </c>
      <c r="K63" s="52" t="e">
        <f t="shared" si="0"/>
        <v>#DIV/0!</v>
      </c>
      <c r="L63" s="48" t="e">
        <f t="shared" si="1"/>
        <v>#DIV/0!</v>
      </c>
      <c r="N63" s="148"/>
      <c r="O63" s="67"/>
      <c r="P63" s="67"/>
      <c r="Q63" s="67"/>
    </row>
    <row r="64" spans="1:17" ht="18" customHeight="1" thickBot="1" x14ac:dyDescent="0.35">
      <c r="A64" s="40"/>
      <c r="B64" s="37" t="str">
        <f t="shared" si="10"/>
        <v xml:space="preserve"> </v>
      </c>
      <c r="C64" s="54"/>
      <c r="D64" s="46" t="e">
        <f t="shared" si="11"/>
        <v>#DIV/0!</v>
      </c>
      <c r="E64" s="46" t="e">
        <f>D64+D51/20</f>
        <v>#DIV/0!</v>
      </c>
      <c r="F64" s="46" t="e">
        <f t="shared" si="2"/>
        <v>#DIV/0!</v>
      </c>
      <c r="G64" s="47" t="e">
        <f t="shared" si="3"/>
        <v>#DIV/0!</v>
      </c>
      <c r="H64" s="53" t="s">
        <v>38</v>
      </c>
      <c r="I64" s="53">
        <v>1.18</v>
      </c>
      <c r="J64" s="51" t="e">
        <f t="shared" si="4"/>
        <v>#DIV/0!</v>
      </c>
      <c r="K64" s="52" t="e">
        <f t="shared" si="0"/>
        <v>#DIV/0!</v>
      </c>
      <c r="L64" s="48" t="e">
        <f t="shared" si="1"/>
        <v>#DIV/0!</v>
      </c>
      <c r="N64" s="148"/>
      <c r="O64" s="67"/>
      <c r="P64" s="67"/>
      <c r="Q64" s="67"/>
    </row>
    <row r="65" spans="1:17" ht="18" customHeight="1" x14ac:dyDescent="0.3">
      <c r="A65" s="27">
        <f>SUM(A4:A64)</f>
        <v>0</v>
      </c>
      <c r="B65" s="28">
        <f>SUM(B4:B64)</f>
        <v>0</v>
      </c>
      <c r="C65" s="29">
        <f>SUM(C4:C64)</f>
        <v>0</v>
      </c>
      <c r="D65" s="29"/>
      <c r="E65" s="30" t="e">
        <f>SUM(E4:E64)</f>
        <v>#DIV/0!</v>
      </c>
      <c r="F65" s="30" t="e">
        <f>SUM(F4:F64)</f>
        <v>#DIV/0!</v>
      </c>
      <c r="G65" s="42" t="e">
        <f>SUM(G4:G64)</f>
        <v>#DIV/0!</v>
      </c>
      <c r="H65" s="14" t="s">
        <v>15</v>
      </c>
      <c r="I65" s="31" t="e">
        <f>C65/A65</f>
        <v>#DIV/0!</v>
      </c>
      <c r="J65" s="12" t="e">
        <f>SUM(J4:J49)</f>
        <v>#DIV/0!</v>
      </c>
      <c r="K65" s="13" t="e">
        <f>SUM(K4:K64)</f>
        <v>#DIV/0!</v>
      </c>
      <c r="L65" s="32" t="e">
        <f>SUM(L4:L64)</f>
        <v>#DIV/0!</v>
      </c>
      <c r="N65" s="148"/>
      <c r="O65" s="67"/>
      <c r="P65" s="67"/>
      <c r="Q65" s="67"/>
    </row>
    <row r="66" spans="1:17" ht="6.6" customHeight="1" x14ac:dyDescent="0.2">
      <c r="C66" s="15"/>
      <c r="D66" s="15"/>
      <c r="E66" s="15"/>
      <c r="F66" s="15"/>
      <c r="G66" s="43"/>
      <c r="H66" s="15"/>
      <c r="I66" s="9"/>
      <c r="J66" s="9"/>
      <c r="K66" s="15"/>
    </row>
  </sheetData>
  <sheetProtection algorithmName="SHA-512" hashValue="/TI40CgCJEOgDq1IEcQz7JVpGTPgSZJKX1fPqw/lSyYbcmc3aXboh52TIZ2xlW4cY0npWhnrO0qj5XKqk+9uYg==" saltValue="WZS+f1BeppbaYyGVufyb/w==" spinCount="100000" sheet="1" objects="1" scenarios="1"/>
  <mergeCells count="4">
    <mergeCell ref="A2:K2"/>
    <mergeCell ref="N50:N65"/>
    <mergeCell ref="N32:N47"/>
    <mergeCell ref="N13:N28"/>
  </mergeCells>
  <conditionalFormatting sqref="L4:L64">
    <cfRule type="cellIs" dxfId="3" priority="2" operator="between">
      <formula>0</formula>
      <formula>1.0001</formula>
    </cfRule>
  </conditionalFormatting>
  <conditionalFormatting sqref="C4:G7 C11:G64">
    <cfRule type="expression" dxfId="2" priority="3">
      <formula>#REF!&lt;0.5</formula>
    </cfRule>
  </conditionalFormatting>
  <conditionalFormatting sqref="C8:G10">
    <cfRule type="expression" dxfId="1" priority="1">
      <formula>#REF!&lt;0.5</formula>
    </cfRule>
  </conditionalFormatting>
  <pageMargins left="0.82677165354330717" right="0.23622047244094491" top="0.35433070866141736" bottom="0.19685039370078741" header="0" footer="0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99A6-9948-486E-8CA6-013C6E95B7DB}">
  <sheetPr>
    <pageSetUpPr fitToPage="1"/>
  </sheetPr>
  <dimension ref="A1:W108"/>
  <sheetViews>
    <sheetView showGridLines="0" zoomScale="80" zoomScaleNormal="80" workbookViewId="0">
      <pane xSplit="2" ySplit="4" topLeftCell="C5" activePane="bottomRight" state="frozen"/>
      <selection pane="topRight" activeCell="G1" sqref="G1"/>
      <selection pane="bottomLeft" activeCell="A4" sqref="A4"/>
      <selection pane="bottomRight" activeCell="T115" sqref="T115"/>
    </sheetView>
  </sheetViews>
  <sheetFormatPr baseColWidth="10" defaultColWidth="11.44140625" defaultRowHeight="13.2" x14ac:dyDescent="0.3"/>
  <cols>
    <col min="1" max="1" width="14" style="2" customWidth="1"/>
    <col min="2" max="2" width="16.6640625" style="2" hidden="1" customWidth="1"/>
    <col min="3" max="3" width="21" style="2" customWidth="1"/>
    <col min="4" max="5" width="15.6640625" style="16" hidden="1" customWidth="1"/>
    <col min="6" max="6" width="13.21875" style="16" hidden="1" customWidth="1"/>
    <col min="7" max="7" width="13.44140625" style="2" customWidth="1"/>
    <col min="8" max="8" width="9.77734375" style="26" customWidth="1"/>
    <col min="9" max="9" width="6.109375" style="2" customWidth="1"/>
    <col min="10" max="10" width="14" style="106" customWidth="1"/>
    <col min="11" max="11" width="11.6640625" style="106" customWidth="1"/>
    <col min="12" max="12" width="21" style="106" customWidth="1"/>
    <col min="13" max="13" width="9.77734375" style="89" customWidth="1"/>
    <col min="14" max="14" width="6.109375" style="106" customWidth="1"/>
    <col min="15" max="15" width="14" style="106" customWidth="1"/>
    <col min="16" max="16" width="21" style="106" customWidth="1"/>
    <col min="17" max="17" width="14.5546875" style="106" customWidth="1"/>
    <col min="18" max="18" width="9.77734375" style="89" customWidth="1"/>
    <col min="19" max="19" width="6.109375" style="106" customWidth="1"/>
    <col min="20" max="20" width="14" style="106" customWidth="1"/>
    <col min="21" max="21" width="21" style="106" customWidth="1"/>
    <col min="22" max="22" width="14.5546875" style="106" customWidth="1"/>
    <col min="23" max="23" width="9.77734375" style="89" customWidth="1"/>
    <col min="24" max="32" width="11.44140625" style="2"/>
    <col min="33" max="33" width="11.44140625" style="2" customWidth="1"/>
    <col min="34" max="16384" width="11.44140625" style="2"/>
  </cols>
  <sheetData>
    <row r="1" spans="1:23" s="3" customFormat="1" ht="11.4" customHeight="1" thickBot="1" x14ac:dyDescent="0.35">
      <c r="A1" s="2"/>
      <c r="B1" s="21"/>
      <c r="C1" s="4"/>
      <c r="D1" s="21"/>
      <c r="E1" s="21"/>
      <c r="F1" s="21"/>
      <c r="H1" s="23"/>
      <c r="J1" s="121"/>
      <c r="K1" s="121"/>
      <c r="L1" s="121"/>
      <c r="M1" s="122"/>
      <c r="N1" s="121"/>
      <c r="O1" s="121"/>
      <c r="P1" s="121"/>
      <c r="Q1" s="121"/>
      <c r="R1" s="122"/>
      <c r="S1" s="121"/>
      <c r="T1" s="121"/>
      <c r="U1" s="121"/>
      <c r="V1" s="121"/>
      <c r="W1" s="122"/>
    </row>
    <row r="2" spans="1:23" s="5" customFormat="1" ht="26.25" customHeight="1" thickBot="1" x14ac:dyDescent="0.35">
      <c r="A2" s="147" t="s">
        <v>16</v>
      </c>
      <c r="B2" s="147"/>
      <c r="C2" s="147"/>
      <c r="D2" s="147"/>
      <c r="E2" s="147"/>
      <c r="F2" s="147"/>
      <c r="G2" s="147"/>
      <c r="H2" s="24"/>
      <c r="I2" s="58">
        <v>1</v>
      </c>
      <c r="J2" s="88" t="s">
        <v>39</v>
      </c>
      <c r="K2" s="88"/>
      <c r="L2" s="88"/>
      <c r="M2" s="89"/>
      <c r="N2" s="88"/>
      <c r="O2" s="88"/>
      <c r="P2" s="88" t="s">
        <v>236</v>
      </c>
      <c r="Q2" s="88"/>
      <c r="R2" s="149" t="e">
        <f>E108</f>
        <v>#DIV/0!</v>
      </c>
      <c r="S2" s="149"/>
      <c r="T2" s="88" t="s">
        <v>46</v>
      </c>
      <c r="U2" s="88"/>
      <c r="V2" s="88"/>
      <c r="W2" s="89"/>
    </row>
    <row r="3" spans="1:23" s="88" customFormat="1" ht="26.25" customHeight="1" x14ac:dyDescent="0.3">
      <c r="A3" s="86"/>
      <c r="B3" s="86"/>
      <c r="C3" s="86"/>
      <c r="D3" s="86"/>
      <c r="E3" s="86"/>
      <c r="F3" s="86"/>
      <c r="G3" s="86"/>
      <c r="H3" s="87"/>
      <c r="I3" s="87"/>
      <c r="M3" s="89"/>
      <c r="R3" s="89"/>
      <c r="W3" s="89"/>
    </row>
    <row r="4" spans="1:23" s="98" customFormat="1" ht="22.8" customHeight="1" x14ac:dyDescent="0.3">
      <c r="A4" s="90" t="s">
        <v>45</v>
      </c>
      <c r="B4" s="91" t="s">
        <v>44</v>
      </c>
      <c r="C4" s="92"/>
      <c r="D4" s="93" t="s">
        <v>19</v>
      </c>
      <c r="E4" s="94" t="s">
        <v>87</v>
      </c>
      <c r="F4" s="95" t="s">
        <v>18</v>
      </c>
      <c r="G4" s="96" t="s">
        <v>41</v>
      </c>
      <c r="H4" s="97"/>
      <c r="J4" s="90" t="s">
        <v>45</v>
      </c>
      <c r="K4" s="99"/>
      <c r="L4" s="96" t="s">
        <v>41</v>
      </c>
      <c r="M4" s="100"/>
      <c r="O4" s="90" t="s">
        <v>45</v>
      </c>
      <c r="P4" s="99"/>
      <c r="Q4" s="96" t="s">
        <v>41</v>
      </c>
      <c r="R4" s="100"/>
      <c r="T4" s="90" t="s">
        <v>45</v>
      </c>
      <c r="U4" s="99"/>
      <c r="V4" s="96" t="s">
        <v>41</v>
      </c>
      <c r="W4" s="100"/>
    </row>
    <row r="5" spans="1:23" s="106" customFormat="1" ht="22.8" customHeight="1" x14ac:dyDescent="0.3">
      <c r="A5" s="84"/>
      <c r="B5" s="101" t="e">
        <f t="shared" ref="B5:B36" si="0">A5/$A$108</f>
        <v>#DIV/0!</v>
      </c>
      <c r="C5" s="123" t="s">
        <v>135</v>
      </c>
      <c r="D5" s="102">
        <v>1.0009999999999999</v>
      </c>
      <c r="E5" s="102" t="e">
        <f t="shared" ref="E5:E36" si="1">D5*B5</f>
        <v>#DIV/0!</v>
      </c>
      <c r="F5" s="103" t="e">
        <f t="shared" ref="F5:F36" si="2">IF(B5&gt;0,B5*$I$2*1000*$E$108,0)</f>
        <v>#DIV/0!</v>
      </c>
      <c r="G5" s="104" t="e">
        <f t="shared" ref="G5:G6" si="3">IF(F5&gt;0,F5," ")</f>
        <v>#DIV/0!</v>
      </c>
      <c r="H5" s="105" t="e">
        <f>IF(B5&gt;0,B5," ")</f>
        <v>#DIV/0!</v>
      </c>
      <c r="J5" s="84"/>
      <c r="K5" s="126" t="str">
        <f t="shared" ref="K5:K30" si="4">C31</f>
        <v>BP 3630-25</v>
      </c>
      <c r="L5" s="108" t="e">
        <f>IF(F31&gt;0,F31," ")</f>
        <v>#DIV/0!</v>
      </c>
      <c r="M5" s="109" t="e">
        <f t="shared" ref="M5:M30" si="5">H31</f>
        <v>#DIV/0!</v>
      </c>
      <c r="O5" s="84"/>
      <c r="P5" s="126" t="str">
        <f t="shared" ref="P5:P30" si="6">C57</f>
        <v>CP 7090</v>
      </c>
      <c r="Q5" s="108" t="e">
        <f>IF(F57&gt;0,F57," ")</f>
        <v>#DIV/0!</v>
      </c>
      <c r="R5" s="109" t="e">
        <f t="shared" ref="R5:R30" si="7">H57</f>
        <v>#DIV/0!</v>
      </c>
      <c r="T5" s="84"/>
      <c r="U5" s="126" t="str">
        <f t="shared" ref="U5:U29" si="8">C83</f>
        <v>OP 101</v>
      </c>
      <c r="V5" s="108" t="e">
        <f>IF(F83&gt;0,F83," ")</f>
        <v>#DIV/0!</v>
      </c>
      <c r="W5" s="109" t="e">
        <f t="shared" ref="W5:W29" si="9">H83</f>
        <v>#DIV/0!</v>
      </c>
    </row>
    <row r="6" spans="1:23" s="106" customFormat="1" ht="22.8" customHeight="1" x14ac:dyDescent="0.3">
      <c r="A6" s="84"/>
      <c r="B6" s="101" t="e">
        <f t="shared" si="0"/>
        <v>#DIV/0!</v>
      </c>
      <c r="C6" s="124" t="s">
        <v>136</v>
      </c>
      <c r="D6" s="110">
        <v>1.0209999999999999</v>
      </c>
      <c r="E6" s="110" t="e">
        <f t="shared" si="1"/>
        <v>#DIV/0!</v>
      </c>
      <c r="F6" s="111" t="e">
        <f t="shared" si="2"/>
        <v>#DIV/0!</v>
      </c>
      <c r="G6" s="112" t="e">
        <f t="shared" si="3"/>
        <v>#DIV/0!</v>
      </c>
      <c r="H6" s="113" t="e">
        <f t="shared" ref="H6:H69" si="10">IF(B6&gt;0,B6," ")</f>
        <v>#DIV/0!</v>
      </c>
      <c r="J6" s="84"/>
      <c r="K6" s="126" t="str">
        <f t="shared" si="4"/>
        <v>BP 3690-25</v>
      </c>
      <c r="L6" s="108" t="e">
        <f t="shared" ref="L6:L30" si="11">IF(F32&gt;0,F32," ")</f>
        <v>#DIV/0!</v>
      </c>
      <c r="M6" s="109" t="e">
        <f t="shared" si="5"/>
        <v>#DIV/0!</v>
      </c>
      <c r="O6" s="84"/>
      <c r="P6" s="126" t="str">
        <f t="shared" si="6"/>
        <v>CP 7110</v>
      </c>
      <c r="Q6" s="108" t="e">
        <f t="shared" ref="Q6:Q69" si="12">IF(F58&gt;0,F58," ")</f>
        <v>#DIV/0!</v>
      </c>
      <c r="R6" s="109" t="e">
        <f t="shared" si="7"/>
        <v>#DIV/0!</v>
      </c>
      <c r="T6" s="84"/>
      <c r="U6" s="126" t="str">
        <f t="shared" si="8"/>
        <v>OP 103</v>
      </c>
      <c r="V6" s="108" t="e">
        <f t="shared" ref="V6:V29" si="13">IF(F84&gt;0,F84," ")</f>
        <v>#DIV/0!</v>
      </c>
      <c r="W6" s="109" t="e">
        <f t="shared" si="9"/>
        <v>#DIV/0!</v>
      </c>
    </row>
    <row r="7" spans="1:23" s="106" customFormat="1" ht="22.8" customHeight="1" x14ac:dyDescent="0.3">
      <c r="A7" s="84"/>
      <c r="B7" s="101" t="e">
        <f t="shared" si="0"/>
        <v>#DIV/0!</v>
      </c>
      <c r="C7" s="124" t="s">
        <v>137</v>
      </c>
      <c r="D7" s="110">
        <v>1.0009999999999999</v>
      </c>
      <c r="E7" s="110" t="e">
        <f t="shared" si="1"/>
        <v>#DIV/0!</v>
      </c>
      <c r="F7" s="111" t="e">
        <f t="shared" si="2"/>
        <v>#DIV/0!</v>
      </c>
      <c r="G7" s="112" t="e">
        <f t="shared" ref="G7:G32" si="14">IF(F7&gt;0,F7," ")</f>
        <v>#DIV/0!</v>
      </c>
      <c r="H7" s="113" t="e">
        <f t="shared" si="10"/>
        <v>#DIV/0!</v>
      </c>
      <c r="J7" s="84"/>
      <c r="K7" s="126" t="str">
        <f t="shared" si="4"/>
        <v>BZ 100</v>
      </c>
      <c r="L7" s="108" t="e">
        <f t="shared" si="11"/>
        <v>#DIV/0!</v>
      </c>
      <c r="M7" s="109" t="e">
        <f t="shared" si="5"/>
        <v>#DIV/0!</v>
      </c>
      <c r="O7" s="84"/>
      <c r="P7" s="126" t="str">
        <f t="shared" si="6"/>
        <v>CP 7131</v>
      </c>
      <c r="Q7" s="108" t="e">
        <f t="shared" si="12"/>
        <v>#DIV/0!</v>
      </c>
      <c r="R7" s="109" t="e">
        <f t="shared" si="7"/>
        <v>#DIV/0!</v>
      </c>
      <c r="T7" s="84"/>
      <c r="U7" s="126" t="str">
        <f t="shared" si="8"/>
        <v>OP 300</v>
      </c>
      <c r="V7" s="108" t="e">
        <f t="shared" si="13"/>
        <v>#DIV/0!</v>
      </c>
      <c r="W7" s="109" t="e">
        <f t="shared" si="9"/>
        <v>#DIV/0!</v>
      </c>
    </row>
    <row r="8" spans="1:23" s="106" customFormat="1" ht="22.8" customHeight="1" x14ac:dyDescent="0.3">
      <c r="A8" s="84"/>
      <c r="B8" s="101" t="e">
        <f t="shared" si="0"/>
        <v>#DIV/0!</v>
      </c>
      <c r="C8" s="124" t="s">
        <v>138</v>
      </c>
      <c r="D8" s="110">
        <v>1.01</v>
      </c>
      <c r="E8" s="110" t="e">
        <f t="shared" si="1"/>
        <v>#DIV/0!</v>
      </c>
      <c r="F8" s="111" t="e">
        <f t="shared" si="2"/>
        <v>#DIV/0!</v>
      </c>
      <c r="G8" s="112" t="e">
        <f t="shared" si="14"/>
        <v>#DIV/0!</v>
      </c>
      <c r="H8" s="113" t="e">
        <f t="shared" si="10"/>
        <v>#DIV/0!</v>
      </c>
      <c r="J8" s="84"/>
      <c r="K8" s="126" t="str">
        <f t="shared" si="4"/>
        <v>BZ 120</v>
      </c>
      <c r="L8" s="108" t="e">
        <f t="shared" si="11"/>
        <v>#DIV/0!</v>
      </c>
      <c r="M8" s="109" t="e">
        <f t="shared" si="5"/>
        <v>#DIV/0!</v>
      </c>
      <c r="O8" s="84"/>
      <c r="P8" s="126" t="str">
        <f t="shared" si="6"/>
        <v>CP 7134</v>
      </c>
      <c r="Q8" s="108" t="e">
        <f t="shared" si="12"/>
        <v>#DIV/0!</v>
      </c>
      <c r="R8" s="109" t="e">
        <f t="shared" si="7"/>
        <v>#DIV/0!</v>
      </c>
      <c r="T8" s="84"/>
      <c r="U8" s="126" t="str">
        <f t="shared" si="8"/>
        <v>OP 306</v>
      </c>
      <c r="V8" s="108" t="e">
        <f t="shared" si="13"/>
        <v>#DIV/0!</v>
      </c>
      <c r="W8" s="109" t="e">
        <f t="shared" si="9"/>
        <v>#DIV/0!</v>
      </c>
    </row>
    <row r="9" spans="1:23" s="106" customFormat="1" ht="22.8" customHeight="1" x14ac:dyDescent="0.3">
      <c r="A9" s="128"/>
      <c r="B9" s="101" t="e">
        <f t="shared" si="0"/>
        <v>#DIV/0!</v>
      </c>
      <c r="C9" s="124" t="s">
        <v>139</v>
      </c>
      <c r="D9" s="110">
        <v>1.0189999999999999</v>
      </c>
      <c r="E9" s="110" t="e">
        <f t="shared" si="1"/>
        <v>#DIV/0!</v>
      </c>
      <c r="F9" s="111" t="e">
        <f t="shared" si="2"/>
        <v>#DIV/0!</v>
      </c>
      <c r="G9" s="112" t="e">
        <f t="shared" si="14"/>
        <v>#DIV/0!</v>
      </c>
      <c r="H9" s="113" t="e">
        <f t="shared" si="10"/>
        <v>#DIV/0!</v>
      </c>
      <c r="J9" s="84"/>
      <c r="K9" s="126" t="str">
        <f t="shared" si="4"/>
        <v>BZ 210</v>
      </c>
      <c r="L9" s="108" t="e">
        <f t="shared" si="11"/>
        <v>#DIV/0!</v>
      </c>
      <c r="M9" s="109" t="e">
        <f t="shared" si="5"/>
        <v>#DIV/0!</v>
      </c>
      <c r="O9" s="84"/>
      <c r="P9" s="126" t="str">
        <f t="shared" si="6"/>
        <v>CP 7190</v>
      </c>
      <c r="Q9" s="108" t="e">
        <f t="shared" si="12"/>
        <v>#DIV/0!</v>
      </c>
      <c r="R9" s="109" t="e">
        <f t="shared" si="7"/>
        <v>#DIV/0!</v>
      </c>
      <c r="T9" s="84"/>
      <c r="U9" s="126" t="str">
        <f t="shared" si="8"/>
        <v>OP 400</v>
      </c>
      <c r="V9" s="108" t="e">
        <f t="shared" si="13"/>
        <v>#DIV/0!</v>
      </c>
      <c r="W9" s="109" t="e">
        <f t="shared" si="9"/>
        <v>#DIV/0!</v>
      </c>
    </row>
    <row r="10" spans="1:23" s="106" customFormat="1" ht="22.8" customHeight="1" x14ac:dyDescent="0.3">
      <c r="A10" s="84"/>
      <c r="B10" s="101" t="e">
        <f t="shared" si="0"/>
        <v>#DIV/0!</v>
      </c>
      <c r="C10" s="124" t="s">
        <v>140</v>
      </c>
      <c r="D10" s="110">
        <v>1.0049999999999999</v>
      </c>
      <c r="E10" s="110" t="e">
        <f t="shared" si="1"/>
        <v>#DIV/0!</v>
      </c>
      <c r="F10" s="111" t="e">
        <f t="shared" si="2"/>
        <v>#DIV/0!</v>
      </c>
      <c r="G10" s="112" t="e">
        <f t="shared" si="14"/>
        <v>#DIV/0!</v>
      </c>
      <c r="H10" s="113" t="e">
        <f t="shared" si="10"/>
        <v>#DIV/0!</v>
      </c>
      <c r="J10" s="84"/>
      <c r="K10" s="126" t="str">
        <f t="shared" si="4"/>
        <v>BZ 220</v>
      </c>
      <c r="L10" s="108" t="e">
        <f t="shared" si="11"/>
        <v>#DIV/0!</v>
      </c>
      <c r="M10" s="109" t="e">
        <f t="shared" si="5"/>
        <v>#DIV/0!</v>
      </c>
      <c r="O10" s="84"/>
      <c r="P10" s="126" t="str">
        <f t="shared" si="6"/>
        <v>CP 7560</v>
      </c>
      <c r="Q10" s="108" t="e">
        <f t="shared" si="12"/>
        <v>#DIV/0!</v>
      </c>
      <c r="R10" s="109" t="e">
        <f t="shared" si="7"/>
        <v>#DIV/0!</v>
      </c>
      <c r="T10" s="84"/>
      <c r="U10" s="126" t="str">
        <f t="shared" si="8"/>
        <v>OP 405</v>
      </c>
      <c r="V10" s="108" t="e">
        <f t="shared" si="13"/>
        <v>#DIV/0!</v>
      </c>
      <c r="W10" s="109" t="e">
        <f t="shared" si="9"/>
        <v>#DIV/0!</v>
      </c>
    </row>
    <row r="11" spans="1:23" s="106" customFormat="1" ht="22.8" customHeight="1" x14ac:dyDescent="0.3">
      <c r="A11" s="84"/>
      <c r="B11" s="101" t="e">
        <f t="shared" si="0"/>
        <v>#DIV/0!</v>
      </c>
      <c r="C11" s="124" t="s">
        <v>141</v>
      </c>
      <c r="D11" s="110">
        <v>1.02</v>
      </c>
      <c r="E11" s="110" t="e">
        <f t="shared" si="1"/>
        <v>#DIV/0!</v>
      </c>
      <c r="F11" s="111" t="e">
        <f t="shared" si="2"/>
        <v>#DIV/0!</v>
      </c>
      <c r="G11" s="112" t="e">
        <f t="shared" si="14"/>
        <v>#DIV/0!</v>
      </c>
      <c r="H11" s="113" t="e">
        <f t="shared" si="10"/>
        <v>#DIV/0!</v>
      </c>
      <c r="J11" s="84"/>
      <c r="K11" s="126" t="str">
        <f t="shared" si="4"/>
        <v>BZ 415</v>
      </c>
      <c r="L11" s="108" t="e">
        <f t="shared" si="11"/>
        <v>#DIV/0!</v>
      </c>
      <c r="M11" s="109" t="e">
        <f t="shared" si="5"/>
        <v>#DIV/0!</v>
      </c>
      <c r="O11" s="84"/>
      <c r="P11" s="126" t="str">
        <f t="shared" si="6"/>
        <v>CP 7590</v>
      </c>
      <c r="Q11" s="108" t="e">
        <f t="shared" si="12"/>
        <v>#DIV/0!</v>
      </c>
      <c r="R11" s="109" t="e">
        <f t="shared" si="7"/>
        <v>#DIV/0!</v>
      </c>
      <c r="T11" s="84"/>
      <c r="U11" s="126" t="str">
        <f t="shared" si="8"/>
        <v>OP 500</v>
      </c>
      <c r="V11" s="108" t="e">
        <f t="shared" si="13"/>
        <v>#DIV/0!</v>
      </c>
      <c r="W11" s="109" t="e">
        <f t="shared" si="9"/>
        <v>#DIV/0!</v>
      </c>
    </row>
    <row r="12" spans="1:23" s="106" customFormat="1" ht="22.8" customHeight="1" x14ac:dyDescent="0.3">
      <c r="A12" s="84"/>
      <c r="B12" s="101" t="e">
        <f t="shared" si="0"/>
        <v>#DIV/0!</v>
      </c>
      <c r="C12" s="124" t="s">
        <v>142</v>
      </c>
      <c r="D12" s="110">
        <v>0.999</v>
      </c>
      <c r="E12" s="110" t="e">
        <f t="shared" si="1"/>
        <v>#DIV/0!</v>
      </c>
      <c r="F12" s="111" t="e">
        <f t="shared" si="2"/>
        <v>#DIV/0!</v>
      </c>
      <c r="G12" s="112" t="e">
        <f t="shared" si="14"/>
        <v>#DIV/0!</v>
      </c>
      <c r="H12" s="113" t="e">
        <f t="shared" si="10"/>
        <v>#DIV/0!</v>
      </c>
      <c r="J12" s="84"/>
      <c r="K12" s="126" t="str">
        <f t="shared" si="4"/>
        <v>BZ 625</v>
      </c>
      <c r="L12" s="108" t="e">
        <f t="shared" si="11"/>
        <v>#DIV/0!</v>
      </c>
      <c r="M12" s="109" t="e">
        <f t="shared" si="5"/>
        <v>#DIV/0!</v>
      </c>
      <c r="O12" s="84"/>
      <c r="P12" s="126" t="str">
        <f t="shared" si="6"/>
        <v>CP 7610</v>
      </c>
      <c r="Q12" s="108" t="e">
        <f t="shared" si="12"/>
        <v>#DIV/0!</v>
      </c>
      <c r="R12" s="109" t="e">
        <f t="shared" si="7"/>
        <v>#DIV/0!</v>
      </c>
      <c r="T12" s="84"/>
      <c r="U12" s="126" t="str">
        <f t="shared" si="8"/>
        <v>OP 600</v>
      </c>
      <c r="V12" s="108" t="e">
        <f t="shared" si="13"/>
        <v>#DIV/0!</v>
      </c>
      <c r="W12" s="109" t="e">
        <f t="shared" si="9"/>
        <v>#DIV/0!</v>
      </c>
    </row>
    <row r="13" spans="1:23" s="106" customFormat="1" ht="22.8" customHeight="1" x14ac:dyDescent="0.3">
      <c r="A13" s="84"/>
      <c r="B13" s="101" t="e">
        <f t="shared" si="0"/>
        <v>#DIV/0!</v>
      </c>
      <c r="C13" s="124" t="s">
        <v>143</v>
      </c>
      <c r="D13" s="110">
        <v>1.079</v>
      </c>
      <c r="E13" s="110" t="e">
        <f t="shared" si="1"/>
        <v>#DIV/0!</v>
      </c>
      <c r="F13" s="111" t="e">
        <f t="shared" si="2"/>
        <v>#DIV/0!</v>
      </c>
      <c r="G13" s="112" t="e">
        <f t="shared" si="14"/>
        <v>#DIV/0!</v>
      </c>
      <c r="H13" s="113" t="e">
        <f t="shared" si="10"/>
        <v>#DIV/0!</v>
      </c>
      <c r="J13" s="84"/>
      <c r="K13" s="126" t="str">
        <f t="shared" si="4"/>
        <v>BZ 628</v>
      </c>
      <c r="L13" s="108" t="e">
        <f t="shared" si="11"/>
        <v>#DIV/0!</v>
      </c>
      <c r="M13" s="109" t="e">
        <f t="shared" si="5"/>
        <v>#DIV/0!</v>
      </c>
      <c r="O13" s="84"/>
      <c r="P13" s="126" t="str">
        <f t="shared" si="6"/>
        <v>CP 7630</v>
      </c>
      <c r="Q13" s="108" t="e">
        <f t="shared" si="12"/>
        <v>#DIV/0!</v>
      </c>
      <c r="R13" s="109" t="e">
        <f t="shared" si="7"/>
        <v>#DIV/0!</v>
      </c>
      <c r="T13" s="84"/>
      <c r="U13" s="126" t="str">
        <f t="shared" si="8"/>
        <v>OP 8099</v>
      </c>
      <c r="V13" s="108" t="e">
        <f t="shared" si="13"/>
        <v>#DIV/0!</v>
      </c>
      <c r="W13" s="109" t="e">
        <f t="shared" si="9"/>
        <v>#DIV/0!</v>
      </c>
    </row>
    <row r="14" spans="1:23" s="106" customFormat="1" ht="22.8" customHeight="1" x14ac:dyDescent="0.3">
      <c r="A14" s="84"/>
      <c r="B14" s="101" t="e">
        <f t="shared" si="0"/>
        <v>#DIV/0!</v>
      </c>
      <c r="C14" s="124" t="s">
        <v>144</v>
      </c>
      <c r="D14" s="110">
        <v>1.022</v>
      </c>
      <c r="E14" s="110" t="e">
        <f t="shared" si="1"/>
        <v>#DIV/0!</v>
      </c>
      <c r="F14" s="111" t="e">
        <f t="shared" si="2"/>
        <v>#DIV/0!</v>
      </c>
      <c r="G14" s="112" t="e">
        <f t="shared" si="14"/>
        <v>#DIV/0!</v>
      </c>
      <c r="H14" s="113" t="e">
        <f t="shared" si="10"/>
        <v>#DIV/0!</v>
      </c>
      <c r="J14" s="84"/>
      <c r="K14" s="126" t="str">
        <f t="shared" si="4"/>
        <v>BZ 700</v>
      </c>
      <c r="L14" s="108" t="e">
        <f t="shared" si="11"/>
        <v>#DIV/0!</v>
      </c>
      <c r="M14" s="109" t="e">
        <f t="shared" si="5"/>
        <v>#DIV/0!</v>
      </c>
      <c r="O14" s="84"/>
      <c r="P14" s="126" t="str">
        <f t="shared" si="6"/>
        <v>CP 7670</v>
      </c>
      <c r="Q14" s="108" t="e">
        <f t="shared" si="12"/>
        <v>#DIV/0!</v>
      </c>
      <c r="R14" s="109" t="e">
        <f t="shared" si="7"/>
        <v>#DIV/0!</v>
      </c>
      <c r="T14" s="84"/>
      <c r="U14" s="126" t="str">
        <f t="shared" si="8"/>
        <v>OP 900</v>
      </c>
      <c r="V14" s="108" t="e">
        <f t="shared" si="13"/>
        <v>#DIV/0!</v>
      </c>
      <c r="W14" s="109" t="e">
        <f t="shared" si="9"/>
        <v>#DIV/0!</v>
      </c>
    </row>
    <row r="15" spans="1:23" s="106" customFormat="1" ht="22.8" customHeight="1" x14ac:dyDescent="0.3">
      <c r="A15" s="84"/>
      <c r="B15" s="101" t="e">
        <f t="shared" si="0"/>
        <v>#DIV/0!</v>
      </c>
      <c r="C15" s="124" t="s">
        <v>145</v>
      </c>
      <c r="D15" s="110">
        <v>1.018</v>
      </c>
      <c r="E15" s="110" t="e">
        <f t="shared" si="1"/>
        <v>#DIV/0!</v>
      </c>
      <c r="F15" s="111" t="e">
        <f t="shared" si="2"/>
        <v>#DIV/0!</v>
      </c>
      <c r="G15" s="112" t="e">
        <f t="shared" si="14"/>
        <v>#DIV/0!</v>
      </c>
      <c r="H15" s="113" t="e">
        <f t="shared" si="10"/>
        <v>#DIV/0!</v>
      </c>
      <c r="J15" s="84"/>
      <c r="K15" s="126" t="str">
        <f t="shared" si="4"/>
        <v>BZ 710</v>
      </c>
      <c r="L15" s="108" t="e">
        <f t="shared" si="11"/>
        <v>#DIV/0!</v>
      </c>
      <c r="M15" s="109" t="e">
        <f t="shared" si="5"/>
        <v>#DIV/0!</v>
      </c>
      <c r="O15" s="84"/>
      <c r="P15" s="126" t="str">
        <f t="shared" si="6"/>
        <v>CV 501</v>
      </c>
      <c r="Q15" s="108" t="e">
        <f t="shared" si="12"/>
        <v>#DIV/0!</v>
      </c>
      <c r="R15" s="109" t="e">
        <f t="shared" si="7"/>
        <v>#DIV/0!</v>
      </c>
      <c r="T15" s="84"/>
      <c r="U15" s="126" t="str">
        <f t="shared" si="8"/>
        <v>OP 905</v>
      </c>
      <c r="V15" s="108" t="e">
        <f t="shared" si="13"/>
        <v>#DIV/0!</v>
      </c>
      <c r="W15" s="109" t="e">
        <f t="shared" si="9"/>
        <v>#DIV/0!</v>
      </c>
    </row>
    <row r="16" spans="1:23" s="106" customFormat="1" ht="22.8" customHeight="1" x14ac:dyDescent="0.3">
      <c r="A16" s="84"/>
      <c r="B16" s="101" t="e">
        <f t="shared" si="0"/>
        <v>#DIV/0!</v>
      </c>
      <c r="C16" s="124" t="s">
        <v>146</v>
      </c>
      <c r="D16" s="110">
        <v>1.024</v>
      </c>
      <c r="E16" s="110" t="e">
        <f t="shared" si="1"/>
        <v>#DIV/0!</v>
      </c>
      <c r="F16" s="111" t="e">
        <f t="shared" si="2"/>
        <v>#DIV/0!</v>
      </c>
      <c r="G16" s="112" t="e">
        <f t="shared" si="14"/>
        <v>#DIV/0!</v>
      </c>
      <c r="H16" s="113" t="e">
        <f t="shared" si="10"/>
        <v>#DIV/0!</v>
      </c>
      <c r="J16" s="84"/>
      <c r="K16" s="126" t="str">
        <f t="shared" si="4"/>
        <v>BZ 725</v>
      </c>
      <c r="L16" s="108" t="e">
        <f t="shared" si="11"/>
        <v>#DIV/0!</v>
      </c>
      <c r="M16" s="109" t="e">
        <f t="shared" si="5"/>
        <v>#DIV/0!</v>
      </c>
      <c r="O16" s="84"/>
      <c r="P16" s="126" t="str">
        <f t="shared" si="6"/>
        <v>CV 553</v>
      </c>
      <c r="Q16" s="108" t="e">
        <f t="shared" si="12"/>
        <v>#DIV/0!</v>
      </c>
      <c r="R16" s="109" t="e">
        <f t="shared" si="7"/>
        <v>#DIV/0!</v>
      </c>
      <c r="T16" s="84"/>
      <c r="U16" s="126" t="str">
        <f t="shared" si="8"/>
        <v>TD 4120</v>
      </c>
      <c r="V16" s="108" t="e">
        <f t="shared" si="13"/>
        <v>#DIV/0!</v>
      </c>
      <c r="W16" s="109" t="e">
        <f t="shared" si="9"/>
        <v>#DIV/0!</v>
      </c>
    </row>
    <row r="17" spans="1:23" s="106" customFormat="1" ht="22.8" customHeight="1" x14ac:dyDescent="0.3">
      <c r="A17" s="84"/>
      <c r="B17" s="101" t="e">
        <f t="shared" si="0"/>
        <v>#DIV/0!</v>
      </c>
      <c r="C17" s="124" t="s">
        <v>147</v>
      </c>
      <c r="D17" s="110">
        <v>0.999</v>
      </c>
      <c r="E17" s="110" t="e">
        <f t="shared" si="1"/>
        <v>#DIV/0!</v>
      </c>
      <c r="F17" s="111" t="e">
        <f t="shared" si="2"/>
        <v>#DIV/0!</v>
      </c>
      <c r="G17" s="112" t="e">
        <f t="shared" si="14"/>
        <v>#DIV/0!</v>
      </c>
      <c r="H17" s="113" t="e">
        <f t="shared" si="10"/>
        <v>#DIV/0!</v>
      </c>
      <c r="J17" s="84"/>
      <c r="K17" s="126" t="str">
        <f t="shared" si="4"/>
        <v>BZ 890</v>
      </c>
      <c r="L17" s="108" t="e">
        <f t="shared" si="11"/>
        <v>#DIV/0!</v>
      </c>
      <c r="M17" s="109" t="e">
        <f t="shared" si="5"/>
        <v>#DIV/0!</v>
      </c>
      <c r="O17" s="84"/>
      <c r="P17" s="126" t="str">
        <f t="shared" si="6"/>
        <v>CV 554</v>
      </c>
      <c r="Q17" s="108" t="e">
        <f t="shared" si="12"/>
        <v>#DIV/0!</v>
      </c>
      <c r="R17" s="109" t="e">
        <f t="shared" si="7"/>
        <v>#DIV/0!</v>
      </c>
      <c r="T17" s="84"/>
      <c r="U17" s="126" t="str">
        <f t="shared" si="8"/>
        <v>TD 4121</v>
      </c>
      <c r="V17" s="108" t="e">
        <f t="shared" si="13"/>
        <v>#DIV/0!</v>
      </c>
      <c r="W17" s="109" t="e">
        <f t="shared" si="9"/>
        <v>#DIV/0!</v>
      </c>
    </row>
    <row r="18" spans="1:23" s="106" customFormat="1" ht="22.8" customHeight="1" x14ac:dyDescent="0.3">
      <c r="A18" s="84"/>
      <c r="B18" s="101" t="e">
        <f t="shared" si="0"/>
        <v>#DIV/0!</v>
      </c>
      <c r="C18" s="124" t="s">
        <v>148</v>
      </c>
      <c r="D18" s="110">
        <v>1.0229999999999999</v>
      </c>
      <c r="E18" s="110" t="e">
        <f t="shared" si="1"/>
        <v>#DIV/0!</v>
      </c>
      <c r="F18" s="111" t="e">
        <f t="shared" si="2"/>
        <v>#DIV/0!</v>
      </c>
      <c r="G18" s="112" t="e">
        <f t="shared" si="14"/>
        <v>#DIV/0!</v>
      </c>
      <c r="H18" s="113" t="e">
        <f t="shared" si="10"/>
        <v>#DIV/0!</v>
      </c>
      <c r="J18" s="84"/>
      <c r="K18" s="126" t="str">
        <f t="shared" si="4"/>
        <v>BZ 900</v>
      </c>
      <c r="L18" s="108" t="e">
        <f t="shared" si="11"/>
        <v>#DIV/0!</v>
      </c>
      <c r="M18" s="109" t="e">
        <f t="shared" si="5"/>
        <v>#DIV/0!</v>
      </c>
      <c r="O18" s="84"/>
      <c r="P18" s="126" t="str">
        <f t="shared" si="6"/>
        <v>CV 555</v>
      </c>
      <c r="Q18" s="108" t="e">
        <f t="shared" si="12"/>
        <v>#DIV/0!</v>
      </c>
      <c r="R18" s="109" t="e">
        <f t="shared" si="7"/>
        <v>#DIV/0!</v>
      </c>
      <c r="T18" s="84"/>
      <c r="U18" s="126" t="str">
        <f t="shared" si="8"/>
        <v>TD 4112-0001</v>
      </c>
      <c r="V18" s="108" t="e">
        <f t="shared" si="13"/>
        <v>#DIV/0!</v>
      </c>
      <c r="W18" s="109" t="e">
        <f t="shared" si="9"/>
        <v>#DIV/0!</v>
      </c>
    </row>
    <row r="19" spans="1:23" s="106" customFormat="1" ht="22.8" customHeight="1" x14ac:dyDescent="0.3">
      <c r="A19" s="84"/>
      <c r="B19" s="101" t="e">
        <f t="shared" si="0"/>
        <v>#DIV/0!</v>
      </c>
      <c r="C19" s="124" t="s">
        <v>149</v>
      </c>
      <c r="D19" s="110">
        <v>1.024</v>
      </c>
      <c r="E19" s="110" t="e">
        <f t="shared" si="1"/>
        <v>#DIV/0!</v>
      </c>
      <c r="F19" s="111" t="e">
        <f t="shared" si="2"/>
        <v>#DIV/0!</v>
      </c>
      <c r="G19" s="112" t="e">
        <f t="shared" si="14"/>
        <v>#DIV/0!</v>
      </c>
      <c r="H19" s="113" t="e">
        <f t="shared" si="10"/>
        <v>#DIV/0!</v>
      </c>
      <c r="J19" s="84"/>
      <c r="K19" s="126" t="str">
        <f t="shared" si="4"/>
        <v>BZR 0560</v>
      </c>
      <c r="L19" s="108" t="e">
        <f t="shared" si="11"/>
        <v>#DIV/0!</v>
      </c>
      <c r="M19" s="109" t="e">
        <f t="shared" si="5"/>
        <v>#DIV/0!</v>
      </c>
      <c r="O19" s="84"/>
      <c r="P19" s="126" t="str">
        <f t="shared" si="6"/>
        <v>CV 582</v>
      </c>
      <c r="Q19" s="108" t="e">
        <f t="shared" si="12"/>
        <v>#DIV/0!</v>
      </c>
      <c r="R19" s="109" t="e">
        <f t="shared" si="7"/>
        <v>#DIV/0!</v>
      </c>
      <c r="T19" s="84"/>
      <c r="U19" s="126" t="str">
        <f t="shared" si="8"/>
        <v>TK 7111-0001</v>
      </c>
      <c r="V19" s="108" t="e">
        <f t="shared" si="13"/>
        <v>#DIV/0!</v>
      </c>
      <c r="W19" s="109" t="e">
        <f t="shared" si="9"/>
        <v>#DIV/0!</v>
      </c>
    </row>
    <row r="20" spans="1:23" s="106" customFormat="1" ht="22.8" customHeight="1" x14ac:dyDescent="0.3">
      <c r="A20" s="84"/>
      <c r="B20" s="101" t="e">
        <f t="shared" si="0"/>
        <v>#DIV/0!</v>
      </c>
      <c r="C20" s="124" t="s">
        <v>150</v>
      </c>
      <c r="D20" s="110">
        <v>1.294</v>
      </c>
      <c r="E20" s="110" t="e">
        <f t="shared" si="1"/>
        <v>#DIV/0!</v>
      </c>
      <c r="F20" s="111" t="e">
        <f t="shared" si="2"/>
        <v>#DIV/0!</v>
      </c>
      <c r="G20" s="112" t="e">
        <f t="shared" si="14"/>
        <v>#DIV/0!</v>
      </c>
      <c r="H20" s="113" t="e">
        <f t="shared" si="10"/>
        <v>#DIV/0!</v>
      </c>
      <c r="J20" s="84"/>
      <c r="K20" s="126" t="str">
        <f t="shared" si="4"/>
        <v>CF 5010</v>
      </c>
      <c r="L20" s="108" t="e">
        <f t="shared" si="11"/>
        <v>#DIV/0!</v>
      </c>
      <c r="M20" s="109" t="e">
        <f t="shared" si="5"/>
        <v>#DIV/0!</v>
      </c>
      <c r="O20" s="84"/>
      <c r="P20" s="126" t="str">
        <f t="shared" si="6"/>
        <v>CV 584</v>
      </c>
      <c r="Q20" s="108" t="e">
        <f t="shared" si="12"/>
        <v>#DIV/0!</v>
      </c>
      <c r="R20" s="109" t="e">
        <f t="shared" si="7"/>
        <v>#DIV/0!</v>
      </c>
      <c r="T20" s="84"/>
      <c r="U20" s="126" t="str">
        <f t="shared" si="8"/>
        <v>TK 7130-0001</v>
      </c>
      <c r="V20" s="108" t="e">
        <f t="shared" si="13"/>
        <v>#DIV/0!</v>
      </c>
      <c r="W20" s="109" t="e">
        <f t="shared" si="9"/>
        <v>#DIV/0!</v>
      </c>
    </row>
    <row r="21" spans="1:23" s="106" customFormat="1" ht="22.8" customHeight="1" x14ac:dyDescent="0.3">
      <c r="A21" s="84"/>
      <c r="B21" s="101" t="e">
        <f t="shared" si="0"/>
        <v>#DIV/0!</v>
      </c>
      <c r="C21" s="124" t="s">
        <v>151</v>
      </c>
      <c r="D21" s="110">
        <v>1.032</v>
      </c>
      <c r="E21" s="110" t="e">
        <f t="shared" si="1"/>
        <v>#DIV/0!</v>
      </c>
      <c r="F21" s="111" t="e">
        <f t="shared" si="2"/>
        <v>#DIV/0!</v>
      </c>
      <c r="G21" s="112" t="e">
        <f t="shared" si="14"/>
        <v>#DIV/0!</v>
      </c>
      <c r="H21" s="113" t="e">
        <f t="shared" si="10"/>
        <v>#DIV/0!</v>
      </c>
      <c r="J21" s="84"/>
      <c r="K21" s="126" t="str">
        <f t="shared" si="4"/>
        <v>CF 5020</v>
      </c>
      <c r="L21" s="108" t="e">
        <f t="shared" si="11"/>
        <v>#DIV/0!</v>
      </c>
      <c r="M21" s="109" t="e">
        <f t="shared" si="5"/>
        <v>#DIV/0!</v>
      </c>
      <c r="O21" s="84"/>
      <c r="P21" s="126" t="str">
        <f t="shared" si="6"/>
        <v>CV 593</v>
      </c>
      <c r="Q21" s="108" t="e">
        <f t="shared" si="12"/>
        <v>#DIV/0!</v>
      </c>
      <c r="R21" s="109" t="e">
        <f t="shared" si="7"/>
        <v>#DIV/0!</v>
      </c>
      <c r="T21" s="84"/>
      <c r="U21" s="126" t="str">
        <f t="shared" si="8"/>
        <v>TK 7135-0001</v>
      </c>
      <c r="V21" s="108" t="e">
        <f t="shared" si="13"/>
        <v>#DIV/0!</v>
      </c>
      <c r="W21" s="109" t="e">
        <f t="shared" si="9"/>
        <v>#DIV/0!</v>
      </c>
    </row>
    <row r="22" spans="1:23" s="106" customFormat="1" ht="22.8" customHeight="1" x14ac:dyDescent="0.3">
      <c r="A22" s="84"/>
      <c r="B22" s="101" t="e">
        <f t="shared" si="0"/>
        <v>#DIV/0!</v>
      </c>
      <c r="C22" s="124" t="s">
        <v>152</v>
      </c>
      <c r="D22" s="110">
        <v>1.038</v>
      </c>
      <c r="E22" s="110" t="e">
        <f t="shared" si="1"/>
        <v>#DIV/0!</v>
      </c>
      <c r="F22" s="111" t="e">
        <f t="shared" si="2"/>
        <v>#DIV/0!</v>
      </c>
      <c r="G22" s="112" t="e">
        <f t="shared" si="14"/>
        <v>#DIV/0!</v>
      </c>
      <c r="H22" s="113" t="e">
        <f t="shared" si="10"/>
        <v>#DIV/0!</v>
      </c>
      <c r="J22" s="84"/>
      <c r="K22" s="126" t="str">
        <f t="shared" si="4"/>
        <v>CF 5030</v>
      </c>
      <c r="L22" s="108" t="e">
        <f t="shared" si="11"/>
        <v>#DIV/0!</v>
      </c>
      <c r="M22" s="109" t="e">
        <f t="shared" si="5"/>
        <v>#DIV/0!</v>
      </c>
      <c r="O22" s="84"/>
      <c r="P22" s="126" t="str">
        <f t="shared" si="6"/>
        <v>CZ 460</v>
      </c>
      <c r="Q22" s="108" t="e">
        <f t="shared" si="12"/>
        <v>#DIV/0!</v>
      </c>
      <c r="R22" s="109" t="e">
        <f t="shared" si="7"/>
        <v>#DIV/0!</v>
      </c>
      <c r="T22" s="84"/>
      <c r="U22" s="126" t="str">
        <f t="shared" si="8"/>
        <v>TK 7150-0001</v>
      </c>
      <c r="V22" s="108" t="e">
        <f t="shared" si="13"/>
        <v>#DIV/0!</v>
      </c>
      <c r="W22" s="109" t="e">
        <f t="shared" si="9"/>
        <v>#DIV/0!</v>
      </c>
    </row>
    <row r="23" spans="1:23" s="106" customFormat="1" ht="22.8" customHeight="1" x14ac:dyDescent="0.3">
      <c r="A23" s="84"/>
      <c r="B23" s="101" t="e">
        <f t="shared" si="0"/>
        <v>#DIV/0!</v>
      </c>
      <c r="C23" s="124" t="s">
        <v>153</v>
      </c>
      <c r="D23" s="110">
        <v>1.022</v>
      </c>
      <c r="E23" s="110" t="e">
        <f t="shared" si="1"/>
        <v>#DIV/0!</v>
      </c>
      <c r="F23" s="111" t="e">
        <f t="shared" si="2"/>
        <v>#DIV/0!</v>
      </c>
      <c r="G23" s="112" t="e">
        <f t="shared" si="14"/>
        <v>#DIV/0!</v>
      </c>
      <c r="H23" s="113" t="e">
        <f t="shared" si="10"/>
        <v>#DIV/0!</v>
      </c>
      <c r="J23" s="84"/>
      <c r="K23" s="126" t="str">
        <f t="shared" si="4"/>
        <v>CF 5062</v>
      </c>
      <c r="L23" s="108" t="e">
        <f t="shared" si="11"/>
        <v>#DIV/0!</v>
      </c>
      <c r="M23" s="109" t="e">
        <f t="shared" si="5"/>
        <v>#DIV/0!</v>
      </c>
      <c r="O23" s="84"/>
      <c r="P23" s="126" t="str">
        <f t="shared" si="6"/>
        <v>CZ 735</v>
      </c>
      <c r="Q23" s="108" t="e">
        <f t="shared" si="12"/>
        <v>#DIV/0!</v>
      </c>
      <c r="R23" s="109" t="e">
        <f t="shared" si="7"/>
        <v>#DIV/0!</v>
      </c>
      <c r="T23" s="84"/>
      <c r="U23" s="126" t="str">
        <f t="shared" si="8"/>
        <v>TK 7170-0001</v>
      </c>
      <c r="V23" s="108" t="e">
        <f t="shared" si="13"/>
        <v>#DIV/0!</v>
      </c>
      <c r="W23" s="109" t="e">
        <f t="shared" si="9"/>
        <v>#DIV/0!</v>
      </c>
    </row>
    <row r="24" spans="1:23" s="106" customFormat="1" ht="22.8" customHeight="1" x14ac:dyDescent="0.3">
      <c r="A24" s="84"/>
      <c r="B24" s="101" t="e">
        <f t="shared" si="0"/>
        <v>#DIV/0!</v>
      </c>
      <c r="C24" s="124" t="s">
        <v>154</v>
      </c>
      <c r="D24" s="110">
        <v>1.026</v>
      </c>
      <c r="E24" s="110" t="e">
        <f t="shared" si="1"/>
        <v>#DIV/0!</v>
      </c>
      <c r="F24" s="111" t="e">
        <f t="shared" si="2"/>
        <v>#DIV/0!</v>
      </c>
      <c r="G24" s="112" t="e">
        <f t="shared" si="14"/>
        <v>#DIV/0!</v>
      </c>
      <c r="H24" s="113" t="e">
        <f t="shared" si="10"/>
        <v>#DIV/0!</v>
      </c>
      <c r="J24" s="84"/>
      <c r="K24" s="126" t="str">
        <f t="shared" si="4"/>
        <v>CF 5080</v>
      </c>
      <c r="L24" s="108" t="e">
        <f t="shared" si="11"/>
        <v>#DIV/0!</v>
      </c>
      <c r="M24" s="109" t="e">
        <f t="shared" si="5"/>
        <v>#DIV/0!</v>
      </c>
      <c r="O24" s="84"/>
      <c r="P24" s="126" t="str">
        <f t="shared" si="6"/>
        <v>CZ 740</v>
      </c>
      <c r="Q24" s="108" t="e">
        <f t="shared" si="12"/>
        <v>#DIV/0!</v>
      </c>
      <c r="R24" s="109" t="e">
        <f t="shared" si="7"/>
        <v>#DIV/0!</v>
      </c>
      <c r="T24" s="84"/>
      <c r="U24" s="126" t="str">
        <f t="shared" si="8"/>
        <v>TK 7191-0001</v>
      </c>
      <c r="V24" s="108" t="e">
        <f t="shared" si="13"/>
        <v>#DIV/0!</v>
      </c>
      <c r="W24" s="109" t="e">
        <f t="shared" si="9"/>
        <v>#DIV/0!</v>
      </c>
    </row>
    <row r="25" spans="1:23" s="106" customFormat="1" ht="22.8" customHeight="1" x14ac:dyDescent="0.3">
      <c r="A25" s="84"/>
      <c r="B25" s="101" t="e">
        <f t="shared" si="0"/>
        <v>#DIV/0!</v>
      </c>
      <c r="C25" s="124" t="s">
        <v>155</v>
      </c>
      <c r="D25" s="110">
        <v>1.026</v>
      </c>
      <c r="E25" s="110" t="e">
        <f t="shared" si="1"/>
        <v>#DIV/0!</v>
      </c>
      <c r="F25" s="111" t="e">
        <f t="shared" si="2"/>
        <v>#DIV/0!</v>
      </c>
      <c r="G25" s="112" t="e">
        <f t="shared" si="14"/>
        <v>#DIV/0!</v>
      </c>
      <c r="H25" s="113" t="e">
        <f t="shared" si="10"/>
        <v>#DIV/0!</v>
      </c>
      <c r="J25" s="84"/>
      <c r="K25" s="126" t="str">
        <f t="shared" si="4"/>
        <v>CF 5090</v>
      </c>
      <c r="L25" s="108" t="e">
        <f t="shared" si="11"/>
        <v>#DIV/0!</v>
      </c>
      <c r="M25" s="109" t="e">
        <f t="shared" si="5"/>
        <v>#DIV/0!</v>
      </c>
      <c r="O25" s="84"/>
      <c r="P25" s="126" t="str">
        <f t="shared" si="6"/>
        <v>GE 11254</v>
      </c>
      <c r="Q25" s="108" t="e">
        <f t="shared" si="12"/>
        <v>#DIV/0!</v>
      </c>
      <c r="R25" s="109" t="e">
        <f t="shared" si="7"/>
        <v>#DIV/0!</v>
      </c>
      <c r="T25" s="84"/>
      <c r="U25" s="126" t="str">
        <f t="shared" si="8"/>
        <v>TV 4104</v>
      </c>
      <c r="V25" s="108" t="e">
        <f t="shared" si="13"/>
        <v>#DIV/0!</v>
      </c>
      <c r="W25" s="109" t="e">
        <f t="shared" si="9"/>
        <v>#DIV/0!</v>
      </c>
    </row>
    <row r="26" spans="1:23" s="106" customFormat="1" ht="22.8" customHeight="1" x14ac:dyDescent="0.3">
      <c r="A26" s="84"/>
      <c r="B26" s="101" t="e">
        <f t="shared" si="0"/>
        <v>#DIV/0!</v>
      </c>
      <c r="C26" s="124" t="s">
        <v>156</v>
      </c>
      <c r="D26" s="110">
        <v>1.0409999999999999</v>
      </c>
      <c r="E26" s="110" t="e">
        <f t="shared" si="1"/>
        <v>#DIV/0!</v>
      </c>
      <c r="F26" s="111" t="e">
        <f t="shared" si="2"/>
        <v>#DIV/0!</v>
      </c>
      <c r="G26" s="112" t="e">
        <f t="shared" si="14"/>
        <v>#DIV/0!</v>
      </c>
      <c r="H26" s="113" t="e">
        <f t="shared" si="10"/>
        <v>#DIV/0!</v>
      </c>
      <c r="J26" s="84"/>
      <c r="K26" s="126" t="str">
        <f t="shared" si="4"/>
        <v>CP 7010</v>
      </c>
      <c r="L26" s="108" t="e">
        <f t="shared" si="11"/>
        <v>#DIV/0!</v>
      </c>
      <c r="M26" s="109" t="e">
        <f t="shared" si="5"/>
        <v>#DIV/0!</v>
      </c>
      <c r="O26" s="84"/>
      <c r="P26" s="126" t="str">
        <f t="shared" si="6"/>
        <v>OE 52832</v>
      </c>
      <c r="Q26" s="108" t="e">
        <f t="shared" si="12"/>
        <v>#DIV/0!</v>
      </c>
      <c r="R26" s="109" t="e">
        <f t="shared" si="7"/>
        <v>#DIV/0!</v>
      </c>
      <c r="T26" s="84"/>
      <c r="U26" s="126" t="str">
        <f t="shared" si="8"/>
        <v>TW 4130</v>
      </c>
      <c r="V26" s="108" t="e">
        <f t="shared" si="13"/>
        <v>#DIV/0!</v>
      </c>
      <c r="W26" s="109" t="e">
        <f t="shared" si="9"/>
        <v>#DIV/0!</v>
      </c>
    </row>
    <row r="27" spans="1:23" s="106" customFormat="1" ht="22.8" customHeight="1" x14ac:dyDescent="0.3">
      <c r="A27" s="84"/>
      <c r="B27" s="101" t="e">
        <f t="shared" si="0"/>
        <v>#DIV/0!</v>
      </c>
      <c r="C27" s="124" t="s">
        <v>157</v>
      </c>
      <c r="D27" s="110">
        <v>1.0620000000000001</v>
      </c>
      <c r="E27" s="110" t="e">
        <f t="shared" si="1"/>
        <v>#DIV/0!</v>
      </c>
      <c r="F27" s="111" t="e">
        <f t="shared" si="2"/>
        <v>#DIV/0!</v>
      </c>
      <c r="G27" s="112" t="e">
        <f t="shared" si="14"/>
        <v>#DIV/0!</v>
      </c>
      <c r="H27" s="113" t="e">
        <f t="shared" si="10"/>
        <v>#DIV/0!</v>
      </c>
      <c r="J27" s="84"/>
      <c r="K27" s="126" t="str">
        <f t="shared" si="4"/>
        <v>CP 7020</v>
      </c>
      <c r="L27" s="108" t="e">
        <f t="shared" si="11"/>
        <v>#DIV/0!</v>
      </c>
      <c r="M27" s="109" t="e">
        <f t="shared" si="5"/>
        <v>#DIV/0!</v>
      </c>
      <c r="O27" s="84"/>
      <c r="P27" s="126" t="str">
        <f t="shared" si="6"/>
        <v>OF 8011</v>
      </c>
      <c r="Q27" s="108" t="e">
        <f t="shared" si="12"/>
        <v>#DIV/0!</v>
      </c>
      <c r="R27" s="109" t="e">
        <f t="shared" si="7"/>
        <v>#DIV/0!</v>
      </c>
      <c r="T27" s="84"/>
      <c r="U27" s="126" t="str">
        <f t="shared" si="8"/>
        <v>TW 4130-9343</v>
      </c>
      <c r="V27" s="108" t="e">
        <f t="shared" si="13"/>
        <v>#DIV/0!</v>
      </c>
      <c r="W27" s="109" t="e">
        <f t="shared" si="9"/>
        <v>#DIV/0!</v>
      </c>
    </row>
    <row r="28" spans="1:23" s="106" customFormat="1" ht="22.8" customHeight="1" x14ac:dyDescent="0.3">
      <c r="A28" s="84"/>
      <c r="B28" s="101" t="e">
        <f t="shared" si="0"/>
        <v>#DIV/0!</v>
      </c>
      <c r="C28" s="124" t="s">
        <v>158</v>
      </c>
      <c r="D28" s="110">
        <v>1.0409999999999999</v>
      </c>
      <c r="E28" s="110" t="e">
        <f t="shared" si="1"/>
        <v>#DIV/0!</v>
      </c>
      <c r="F28" s="111" t="e">
        <f t="shared" si="2"/>
        <v>#DIV/0!</v>
      </c>
      <c r="G28" s="112" t="e">
        <f t="shared" si="14"/>
        <v>#DIV/0!</v>
      </c>
      <c r="H28" s="113" t="e">
        <f t="shared" si="10"/>
        <v>#DIV/0!</v>
      </c>
      <c r="J28" s="84"/>
      <c r="K28" s="126" t="str">
        <f t="shared" si="4"/>
        <v>CP 7030</v>
      </c>
      <c r="L28" s="108" t="e">
        <f t="shared" si="11"/>
        <v>#DIV/0!</v>
      </c>
      <c r="M28" s="109" t="e">
        <f t="shared" si="5"/>
        <v>#DIV/0!</v>
      </c>
      <c r="O28" s="84"/>
      <c r="P28" s="126" t="str">
        <f t="shared" si="6"/>
        <v>OF 8031</v>
      </c>
      <c r="Q28" s="108" t="e">
        <f t="shared" si="12"/>
        <v>#DIV/0!</v>
      </c>
      <c r="R28" s="109" t="e">
        <f t="shared" si="7"/>
        <v>#DIV/0!</v>
      </c>
      <c r="T28" s="84"/>
      <c r="U28" s="126" t="str">
        <f t="shared" si="8"/>
        <v>TZ 300</v>
      </c>
      <c r="V28" s="108" t="e">
        <f t="shared" si="13"/>
        <v>#DIV/0!</v>
      </c>
      <c r="W28" s="109" t="e">
        <f t="shared" si="9"/>
        <v>#DIV/0!</v>
      </c>
    </row>
    <row r="29" spans="1:23" s="106" customFormat="1" ht="22.8" customHeight="1" x14ac:dyDescent="0.3">
      <c r="A29" s="84"/>
      <c r="B29" s="101" t="e">
        <f t="shared" si="0"/>
        <v>#DIV/0!</v>
      </c>
      <c r="C29" s="124" t="s">
        <v>159</v>
      </c>
      <c r="D29" s="110">
        <v>1.91</v>
      </c>
      <c r="E29" s="110" t="e">
        <f t="shared" si="1"/>
        <v>#DIV/0!</v>
      </c>
      <c r="F29" s="111" t="e">
        <f t="shared" si="2"/>
        <v>#DIV/0!</v>
      </c>
      <c r="G29" s="112" t="e">
        <f t="shared" si="14"/>
        <v>#DIV/0!</v>
      </c>
      <c r="H29" s="113" t="e">
        <f t="shared" si="10"/>
        <v>#DIV/0!</v>
      </c>
      <c r="J29" s="84"/>
      <c r="K29" s="126" t="str">
        <f t="shared" si="4"/>
        <v>CP 7050</v>
      </c>
      <c r="L29" s="108" t="e">
        <f t="shared" si="11"/>
        <v>#DIV/0!</v>
      </c>
      <c r="M29" s="109" t="e">
        <f t="shared" si="5"/>
        <v>#DIV/0!</v>
      </c>
      <c r="O29" s="84"/>
      <c r="P29" s="126" t="str">
        <f t="shared" si="6"/>
        <v>OF 8034</v>
      </c>
      <c r="Q29" s="108" t="e">
        <f t="shared" si="12"/>
        <v>#DIV/0!</v>
      </c>
      <c r="R29" s="109" t="e">
        <f t="shared" si="7"/>
        <v>#DIV/0!</v>
      </c>
      <c r="T29" s="84"/>
      <c r="U29" s="126" t="str">
        <f t="shared" si="8"/>
        <v>Wasser/Water/Aqua</v>
      </c>
      <c r="V29" s="108" t="e">
        <f t="shared" si="13"/>
        <v>#DIV/0!</v>
      </c>
      <c r="W29" s="109" t="e">
        <f t="shared" si="9"/>
        <v>#DIV/0!</v>
      </c>
    </row>
    <row r="30" spans="1:23" s="106" customFormat="1" ht="28.2" customHeight="1" x14ac:dyDescent="0.3">
      <c r="A30" s="85"/>
      <c r="B30" s="114" t="e">
        <f t="shared" si="0"/>
        <v>#DIV/0!</v>
      </c>
      <c r="C30" s="125" t="s">
        <v>160</v>
      </c>
      <c r="D30" s="115">
        <v>1.0109999999999999</v>
      </c>
      <c r="E30" s="115" t="e">
        <f t="shared" si="1"/>
        <v>#DIV/0!</v>
      </c>
      <c r="F30" s="116" t="e">
        <f t="shared" si="2"/>
        <v>#DIV/0!</v>
      </c>
      <c r="G30" s="117" t="e">
        <f t="shared" si="14"/>
        <v>#DIV/0!</v>
      </c>
      <c r="H30" s="118" t="e">
        <f t="shared" si="10"/>
        <v>#DIV/0!</v>
      </c>
      <c r="J30" s="85"/>
      <c r="K30" s="127" t="str">
        <f t="shared" si="4"/>
        <v>CP 7080</v>
      </c>
      <c r="L30" s="119" t="e">
        <f t="shared" si="11"/>
        <v>#DIV/0!</v>
      </c>
      <c r="M30" s="120" t="e">
        <f t="shared" si="5"/>
        <v>#DIV/0!</v>
      </c>
      <c r="O30" s="85"/>
      <c r="P30" s="127" t="str">
        <f t="shared" si="6"/>
        <v>OF 8091</v>
      </c>
      <c r="Q30" s="119" t="e">
        <f t="shared" si="12"/>
        <v>#DIV/0!</v>
      </c>
      <c r="R30" s="120" t="e">
        <f t="shared" si="7"/>
        <v>#DIV/0!</v>
      </c>
      <c r="T30" s="130">
        <f>A108</f>
        <v>0</v>
      </c>
      <c r="U30" s="129" t="s">
        <v>237</v>
      </c>
      <c r="V30" s="142" t="e">
        <f>G108</f>
        <v>#DIV/0!</v>
      </c>
      <c r="W30" s="141">
        <f>I2</f>
        <v>1</v>
      </c>
    </row>
    <row r="31" spans="1:23" ht="18" hidden="1" customHeight="1" x14ac:dyDescent="0.3">
      <c r="A31" s="77">
        <f>J5</f>
        <v>0</v>
      </c>
      <c r="B31" s="78" t="e">
        <f t="shared" si="0"/>
        <v>#DIV/0!</v>
      </c>
      <c r="C31" s="79" t="s">
        <v>161</v>
      </c>
      <c r="D31" s="80">
        <v>1.012</v>
      </c>
      <c r="E31" s="80" t="e">
        <f t="shared" si="1"/>
        <v>#DIV/0!</v>
      </c>
      <c r="F31" s="81" t="e">
        <f t="shared" si="2"/>
        <v>#DIV/0!</v>
      </c>
      <c r="G31" s="82" t="e">
        <f t="shared" si="14"/>
        <v>#DIV/0!</v>
      </c>
      <c r="H31" s="83" t="e">
        <f t="shared" si="10"/>
        <v>#DIV/0!</v>
      </c>
      <c r="K31" s="107"/>
      <c r="L31" s="107"/>
      <c r="P31" s="107"/>
      <c r="Q31" s="108" t="e">
        <f t="shared" si="12"/>
        <v>#DIV/0!</v>
      </c>
      <c r="U31" s="107"/>
      <c r="V31" s="107"/>
    </row>
    <row r="32" spans="1:23" ht="18" hidden="1" customHeight="1" x14ac:dyDescent="0.3">
      <c r="A32" s="73">
        <f t="shared" ref="A32:A56" si="15">J6</f>
        <v>0</v>
      </c>
      <c r="B32" s="56" t="e">
        <f t="shared" si="0"/>
        <v>#DIV/0!</v>
      </c>
      <c r="C32" s="74" t="s">
        <v>162</v>
      </c>
      <c r="D32" s="50">
        <v>1.0289999999999999</v>
      </c>
      <c r="E32" s="50" t="e">
        <f t="shared" si="1"/>
        <v>#DIV/0!</v>
      </c>
      <c r="F32" s="51" t="e">
        <f t="shared" si="2"/>
        <v>#DIV/0!</v>
      </c>
      <c r="G32" s="52" t="e">
        <f t="shared" si="14"/>
        <v>#DIV/0!</v>
      </c>
      <c r="H32" s="48" t="e">
        <f t="shared" si="10"/>
        <v>#DIV/0!</v>
      </c>
      <c r="K32" s="107"/>
      <c r="L32" s="107"/>
      <c r="P32" s="107"/>
      <c r="Q32" s="108" t="e">
        <f t="shared" si="12"/>
        <v>#DIV/0!</v>
      </c>
      <c r="U32" s="107"/>
      <c r="V32" s="107"/>
    </row>
    <row r="33" spans="1:17" ht="18" hidden="1" customHeight="1" x14ac:dyDescent="0.3">
      <c r="A33" s="73">
        <f t="shared" si="15"/>
        <v>0</v>
      </c>
      <c r="B33" s="56" t="e">
        <f t="shared" si="0"/>
        <v>#DIV/0!</v>
      </c>
      <c r="C33" s="74" t="s">
        <v>163</v>
      </c>
      <c r="D33" s="50">
        <v>1.0069999999999999</v>
      </c>
      <c r="E33" s="50" t="e">
        <f t="shared" si="1"/>
        <v>#DIV/0!</v>
      </c>
      <c r="F33" s="51" t="e">
        <f t="shared" si="2"/>
        <v>#DIV/0!</v>
      </c>
      <c r="G33" s="52" t="e">
        <f t="shared" ref="G33:G96" si="16">IF(F33&gt;0,F33," ")</f>
        <v>#DIV/0!</v>
      </c>
      <c r="H33" s="48" t="e">
        <f t="shared" si="10"/>
        <v>#DIV/0!</v>
      </c>
      <c r="Q33" s="108" t="e">
        <f t="shared" si="12"/>
        <v>#DIV/0!</v>
      </c>
    </row>
    <row r="34" spans="1:17" ht="18" hidden="1" customHeight="1" x14ac:dyDescent="0.3">
      <c r="A34" s="73">
        <f t="shared" si="15"/>
        <v>0</v>
      </c>
      <c r="B34" s="56" t="e">
        <f t="shared" si="0"/>
        <v>#DIV/0!</v>
      </c>
      <c r="C34" s="74" t="s">
        <v>164</v>
      </c>
      <c r="D34" s="50">
        <v>0.998</v>
      </c>
      <c r="E34" s="50" t="e">
        <f t="shared" si="1"/>
        <v>#DIV/0!</v>
      </c>
      <c r="F34" s="51" t="e">
        <f t="shared" si="2"/>
        <v>#DIV/0!</v>
      </c>
      <c r="G34" s="52" t="e">
        <f t="shared" si="16"/>
        <v>#DIV/0!</v>
      </c>
      <c r="H34" s="48" t="e">
        <f t="shared" si="10"/>
        <v>#DIV/0!</v>
      </c>
      <c r="Q34" s="108" t="e">
        <f t="shared" si="12"/>
        <v>#DIV/0!</v>
      </c>
    </row>
    <row r="35" spans="1:17" ht="18" hidden="1" customHeight="1" x14ac:dyDescent="0.3">
      <c r="A35" s="73">
        <f t="shared" si="15"/>
        <v>0</v>
      </c>
      <c r="B35" s="56" t="e">
        <f t="shared" si="0"/>
        <v>#DIV/0!</v>
      </c>
      <c r="C35" s="74" t="s">
        <v>165</v>
      </c>
      <c r="D35" s="50">
        <v>1.0389999999999999</v>
      </c>
      <c r="E35" s="50" t="e">
        <f t="shared" si="1"/>
        <v>#DIV/0!</v>
      </c>
      <c r="F35" s="51" t="e">
        <f t="shared" si="2"/>
        <v>#DIV/0!</v>
      </c>
      <c r="G35" s="52" t="e">
        <f t="shared" si="16"/>
        <v>#DIV/0!</v>
      </c>
      <c r="H35" s="48" t="e">
        <f t="shared" si="10"/>
        <v>#DIV/0!</v>
      </c>
      <c r="Q35" s="108" t="e">
        <f t="shared" si="12"/>
        <v>#DIV/0!</v>
      </c>
    </row>
    <row r="36" spans="1:17" ht="18" hidden="1" customHeight="1" x14ac:dyDescent="0.3">
      <c r="A36" s="73">
        <f t="shared" si="15"/>
        <v>0</v>
      </c>
      <c r="B36" s="56" t="e">
        <f t="shared" si="0"/>
        <v>#DIV/0!</v>
      </c>
      <c r="C36" s="74" t="s">
        <v>166</v>
      </c>
      <c r="D36" s="50">
        <v>1</v>
      </c>
      <c r="E36" s="50" t="e">
        <f t="shared" si="1"/>
        <v>#DIV/0!</v>
      </c>
      <c r="F36" s="51" t="e">
        <f t="shared" si="2"/>
        <v>#DIV/0!</v>
      </c>
      <c r="G36" s="52" t="e">
        <f t="shared" si="16"/>
        <v>#DIV/0!</v>
      </c>
      <c r="H36" s="48" t="e">
        <f t="shared" si="10"/>
        <v>#DIV/0!</v>
      </c>
      <c r="Q36" s="108" t="e">
        <f t="shared" si="12"/>
        <v>#DIV/0!</v>
      </c>
    </row>
    <row r="37" spans="1:17" ht="18" hidden="1" customHeight="1" x14ac:dyDescent="0.3">
      <c r="A37" s="73">
        <f t="shared" si="15"/>
        <v>0</v>
      </c>
      <c r="B37" s="56" t="e">
        <f t="shared" ref="B37:B68" si="17">A37/$A$108</f>
        <v>#DIV/0!</v>
      </c>
      <c r="C37" s="74" t="s">
        <v>167</v>
      </c>
      <c r="D37" s="50">
        <v>1.0680000000000001</v>
      </c>
      <c r="E37" s="50" t="e">
        <f t="shared" ref="E37:E68" si="18">D37*B37</f>
        <v>#DIV/0!</v>
      </c>
      <c r="F37" s="51" t="e">
        <f t="shared" ref="F37:F68" si="19">IF(B37&gt;0,B37*$I$2*1000*$E$108,0)</f>
        <v>#DIV/0!</v>
      </c>
      <c r="G37" s="52" t="e">
        <f t="shared" si="16"/>
        <v>#DIV/0!</v>
      </c>
      <c r="H37" s="48" t="e">
        <f t="shared" si="10"/>
        <v>#DIV/0!</v>
      </c>
      <c r="Q37" s="108" t="e">
        <f t="shared" si="12"/>
        <v>#DIV/0!</v>
      </c>
    </row>
    <row r="38" spans="1:17" ht="18" hidden="1" customHeight="1" x14ac:dyDescent="0.3">
      <c r="A38" s="73">
        <f t="shared" si="15"/>
        <v>0</v>
      </c>
      <c r="B38" s="56" t="e">
        <f t="shared" si="17"/>
        <v>#DIV/0!</v>
      </c>
      <c r="C38" s="74" t="s">
        <v>168</v>
      </c>
      <c r="D38" s="50">
        <v>1.0469999999999999</v>
      </c>
      <c r="E38" s="50" t="e">
        <f t="shared" si="18"/>
        <v>#DIV/0!</v>
      </c>
      <c r="F38" s="51" t="e">
        <f t="shared" si="19"/>
        <v>#DIV/0!</v>
      </c>
      <c r="G38" s="52" t="e">
        <f t="shared" si="16"/>
        <v>#DIV/0!</v>
      </c>
      <c r="H38" s="48" t="e">
        <f t="shared" si="10"/>
        <v>#DIV/0!</v>
      </c>
      <c r="Q38" s="108" t="e">
        <f t="shared" si="12"/>
        <v>#DIV/0!</v>
      </c>
    </row>
    <row r="39" spans="1:17" ht="18" hidden="1" customHeight="1" x14ac:dyDescent="0.3">
      <c r="A39" s="73">
        <f t="shared" si="15"/>
        <v>0</v>
      </c>
      <c r="B39" s="56" t="e">
        <f t="shared" si="17"/>
        <v>#DIV/0!</v>
      </c>
      <c r="C39" s="74" t="s">
        <v>169</v>
      </c>
      <c r="D39" s="50">
        <v>1.046</v>
      </c>
      <c r="E39" s="50" t="e">
        <f t="shared" si="18"/>
        <v>#DIV/0!</v>
      </c>
      <c r="F39" s="51" t="e">
        <f t="shared" si="19"/>
        <v>#DIV/0!</v>
      </c>
      <c r="G39" s="52" t="e">
        <f t="shared" si="16"/>
        <v>#DIV/0!</v>
      </c>
      <c r="H39" s="48" t="e">
        <f t="shared" si="10"/>
        <v>#DIV/0!</v>
      </c>
      <c r="Q39" s="108" t="e">
        <f t="shared" si="12"/>
        <v>#DIV/0!</v>
      </c>
    </row>
    <row r="40" spans="1:17" ht="18" hidden="1" customHeight="1" x14ac:dyDescent="0.3">
      <c r="A40" s="73">
        <f t="shared" si="15"/>
        <v>0</v>
      </c>
      <c r="B40" s="56" t="e">
        <f t="shared" si="17"/>
        <v>#DIV/0!</v>
      </c>
      <c r="C40" s="74" t="s">
        <v>170</v>
      </c>
      <c r="D40" s="50">
        <v>1.0269999999999999</v>
      </c>
      <c r="E40" s="50" t="e">
        <f t="shared" si="18"/>
        <v>#DIV/0!</v>
      </c>
      <c r="F40" s="51" t="e">
        <f t="shared" si="19"/>
        <v>#DIV/0!</v>
      </c>
      <c r="G40" s="52" t="e">
        <f t="shared" si="16"/>
        <v>#DIV/0!</v>
      </c>
      <c r="H40" s="48" t="e">
        <f t="shared" si="10"/>
        <v>#DIV/0!</v>
      </c>
      <c r="Q40" s="108" t="e">
        <f t="shared" si="12"/>
        <v>#DIV/0!</v>
      </c>
    </row>
    <row r="41" spans="1:17" ht="18" hidden="1" customHeight="1" x14ac:dyDescent="0.3">
      <c r="A41" s="73">
        <f t="shared" si="15"/>
        <v>0</v>
      </c>
      <c r="B41" s="56" t="e">
        <f t="shared" si="17"/>
        <v>#DIV/0!</v>
      </c>
      <c r="C41" s="74" t="s">
        <v>171</v>
      </c>
      <c r="D41" s="50">
        <v>1.0329999999999999</v>
      </c>
      <c r="E41" s="50" t="e">
        <f t="shared" si="18"/>
        <v>#DIV/0!</v>
      </c>
      <c r="F41" s="51" t="e">
        <f t="shared" si="19"/>
        <v>#DIV/0!</v>
      </c>
      <c r="G41" s="52" t="e">
        <f t="shared" si="16"/>
        <v>#DIV/0!</v>
      </c>
      <c r="H41" s="48" t="e">
        <f t="shared" si="10"/>
        <v>#DIV/0!</v>
      </c>
      <c r="Q41" s="108" t="e">
        <f t="shared" si="12"/>
        <v>#DIV/0!</v>
      </c>
    </row>
    <row r="42" spans="1:17" ht="18" hidden="1" customHeight="1" x14ac:dyDescent="0.3">
      <c r="A42" s="73">
        <f t="shared" si="15"/>
        <v>0</v>
      </c>
      <c r="B42" s="56" t="e">
        <f t="shared" si="17"/>
        <v>#DIV/0!</v>
      </c>
      <c r="C42" s="74" t="s">
        <v>172</v>
      </c>
      <c r="D42" s="50">
        <v>1.083</v>
      </c>
      <c r="E42" s="50" t="e">
        <f t="shared" si="18"/>
        <v>#DIV/0!</v>
      </c>
      <c r="F42" s="51" t="e">
        <f t="shared" si="19"/>
        <v>#DIV/0!</v>
      </c>
      <c r="G42" s="52" t="e">
        <f t="shared" si="16"/>
        <v>#DIV/0!</v>
      </c>
      <c r="H42" s="48" t="e">
        <f t="shared" si="10"/>
        <v>#DIV/0!</v>
      </c>
      <c r="Q42" s="108" t="e">
        <f t="shared" si="12"/>
        <v>#DIV/0!</v>
      </c>
    </row>
    <row r="43" spans="1:17" ht="18" hidden="1" customHeight="1" x14ac:dyDescent="0.3">
      <c r="A43" s="73">
        <f t="shared" si="15"/>
        <v>0</v>
      </c>
      <c r="B43" s="56" t="e">
        <f t="shared" si="17"/>
        <v>#DIV/0!</v>
      </c>
      <c r="C43" s="74" t="s">
        <v>173</v>
      </c>
      <c r="D43" s="50">
        <v>1.014</v>
      </c>
      <c r="E43" s="50" t="e">
        <f t="shared" si="18"/>
        <v>#DIV/0!</v>
      </c>
      <c r="F43" s="51" t="e">
        <f t="shared" si="19"/>
        <v>#DIV/0!</v>
      </c>
      <c r="G43" s="52" t="e">
        <f t="shared" si="16"/>
        <v>#DIV/0!</v>
      </c>
      <c r="H43" s="48" t="e">
        <f t="shared" si="10"/>
        <v>#DIV/0!</v>
      </c>
      <c r="Q43" s="108" t="e">
        <f t="shared" si="12"/>
        <v>#DIV/0!</v>
      </c>
    </row>
    <row r="44" spans="1:17" ht="18" hidden="1" customHeight="1" x14ac:dyDescent="0.3">
      <c r="A44" s="73">
        <f t="shared" si="15"/>
        <v>0</v>
      </c>
      <c r="B44" s="56" t="e">
        <f t="shared" si="17"/>
        <v>#DIV/0!</v>
      </c>
      <c r="C44" s="74" t="s">
        <v>174</v>
      </c>
      <c r="D44" s="50">
        <v>1.012</v>
      </c>
      <c r="E44" s="50" t="e">
        <f t="shared" si="18"/>
        <v>#DIV/0!</v>
      </c>
      <c r="F44" s="51" t="e">
        <f t="shared" si="19"/>
        <v>#DIV/0!</v>
      </c>
      <c r="G44" s="52" t="e">
        <f t="shared" si="16"/>
        <v>#DIV/0!</v>
      </c>
      <c r="H44" s="48" t="e">
        <f t="shared" si="10"/>
        <v>#DIV/0!</v>
      </c>
      <c r="Q44" s="108" t="e">
        <f t="shared" si="12"/>
        <v>#DIV/0!</v>
      </c>
    </row>
    <row r="45" spans="1:17" ht="18" hidden="1" customHeight="1" x14ac:dyDescent="0.3">
      <c r="A45" s="73">
        <f t="shared" si="15"/>
        <v>0</v>
      </c>
      <c r="B45" s="56" t="e">
        <f t="shared" si="17"/>
        <v>#DIV/0!</v>
      </c>
      <c r="C45" s="74" t="s">
        <v>175</v>
      </c>
      <c r="D45" s="50">
        <v>1.0429999999999999</v>
      </c>
      <c r="E45" s="50" t="e">
        <f t="shared" si="18"/>
        <v>#DIV/0!</v>
      </c>
      <c r="F45" s="51" t="e">
        <f t="shared" si="19"/>
        <v>#DIV/0!</v>
      </c>
      <c r="G45" s="52" t="e">
        <f t="shared" si="16"/>
        <v>#DIV/0!</v>
      </c>
      <c r="H45" s="48" t="e">
        <f t="shared" si="10"/>
        <v>#DIV/0!</v>
      </c>
      <c r="Q45" s="108" t="e">
        <f t="shared" si="12"/>
        <v>#DIV/0!</v>
      </c>
    </row>
    <row r="46" spans="1:17" ht="18" hidden="1" customHeight="1" x14ac:dyDescent="0.3">
      <c r="A46" s="73">
        <f t="shared" si="15"/>
        <v>0</v>
      </c>
      <c r="B46" s="56" t="e">
        <f t="shared" si="17"/>
        <v>#DIV/0!</v>
      </c>
      <c r="C46" s="74" t="s">
        <v>176</v>
      </c>
      <c r="D46" s="50">
        <v>0.94399999999999995</v>
      </c>
      <c r="E46" s="50" t="e">
        <f t="shared" si="18"/>
        <v>#DIV/0!</v>
      </c>
      <c r="F46" s="51" t="e">
        <f t="shared" si="19"/>
        <v>#DIV/0!</v>
      </c>
      <c r="G46" s="52" t="e">
        <f t="shared" si="16"/>
        <v>#DIV/0!</v>
      </c>
      <c r="H46" s="48" t="e">
        <f t="shared" si="10"/>
        <v>#DIV/0!</v>
      </c>
      <c r="Q46" s="108" t="e">
        <f t="shared" si="12"/>
        <v>#DIV/0!</v>
      </c>
    </row>
    <row r="47" spans="1:17" ht="18" hidden="1" customHeight="1" x14ac:dyDescent="0.3">
      <c r="A47" s="73">
        <f t="shared" si="15"/>
        <v>0</v>
      </c>
      <c r="B47" s="56" t="e">
        <f t="shared" si="17"/>
        <v>#DIV/0!</v>
      </c>
      <c r="C47" s="74" t="s">
        <v>177</v>
      </c>
      <c r="D47" s="50">
        <v>0.94699999999999995</v>
      </c>
      <c r="E47" s="50" t="e">
        <f t="shared" si="18"/>
        <v>#DIV/0!</v>
      </c>
      <c r="F47" s="51" t="e">
        <f t="shared" si="19"/>
        <v>#DIV/0!</v>
      </c>
      <c r="G47" s="52" t="e">
        <f t="shared" si="16"/>
        <v>#DIV/0!</v>
      </c>
      <c r="H47" s="48" t="e">
        <f t="shared" si="10"/>
        <v>#DIV/0!</v>
      </c>
      <c r="Q47" s="108" t="e">
        <f t="shared" si="12"/>
        <v>#DIV/0!</v>
      </c>
    </row>
    <row r="48" spans="1:17" ht="18" hidden="1" customHeight="1" x14ac:dyDescent="0.3">
      <c r="A48" s="73">
        <f t="shared" si="15"/>
        <v>0</v>
      </c>
      <c r="B48" s="56" t="e">
        <f t="shared" si="17"/>
        <v>#DIV/0!</v>
      </c>
      <c r="C48" s="74" t="s">
        <v>178</v>
      </c>
      <c r="D48" s="50">
        <v>0.93300000000000005</v>
      </c>
      <c r="E48" s="50" t="e">
        <f t="shared" si="18"/>
        <v>#DIV/0!</v>
      </c>
      <c r="F48" s="51" t="e">
        <f t="shared" si="19"/>
        <v>#DIV/0!</v>
      </c>
      <c r="G48" s="52" t="e">
        <f t="shared" si="16"/>
        <v>#DIV/0!</v>
      </c>
      <c r="H48" s="48" t="e">
        <f t="shared" si="10"/>
        <v>#DIV/0!</v>
      </c>
      <c r="Q48" s="108" t="e">
        <f t="shared" si="12"/>
        <v>#DIV/0!</v>
      </c>
    </row>
    <row r="49" spans="1:17" ht="18" hidden="1" customHeight="1" x14ac:dyDescent="0.3">
      <c r="A49" s="73">
        <f t="shared" si="15"/>
        <v>0</v>
      </c>
      <c r="B49" s="56" t="e">
        <f t="shared" si="17"/>
        <v>#DIV/0!</v>
      </c>
      <c r="C49" s="74" t="s">
        <v>179</v>
      </c>
      <c r="D49" s="50">
        <v>0.95</v>
      </c>
      <c r="E49" s="50" t="e">
        <f t="shared" si="18"/>
        <v>#DIV/0!</v>
      </c>
      <c r="F49" s="51" t="e">
        <f t="shared" si="19"/>
        <v>#DIV/0!</v>
      </c>
      <c r="G49" s="52" t="e">
        <f t="shared" si="16"/>
        <v>#DIV/0!</v>
      </c>
      <c r="H49" s="48" t="e">
        <f t="shared" si="10"/>
        <v>#DIV/0!</v>
      </c>
      <c r="Q49" s="108" t="e">
        <f t="shared" si="12"/>
        <v>#DIV/0!</v>
      </c>
    </row>
    <row r="50" spans="1:17" ht="18" hidden="1" customHeight="1" x14ac:dyDescent="0.3">
      <c r="A50" s="73">
        <f t="shared" si="15"/>
        <v>0</v>
      </c>
      <c r="B50" s="56" t="e">
        <f t="shared" si="17"/>
        <v>#DIV/0!</v>
      </c>
      <c r="C50" s="74" t="s">
        <v>180</v>
      </c>
      <c r="D50" s="50">
        <v>0.92800000000000005</v>
      </c>
      <c r="E50" s="50" t="e">
        <f t="shared" si="18"/>
        <v>#DIV/0!</v>
      </c>
      <c r="F50" s="51" t="e">
        <f t="shared" si="19"/>
        <v>#DIV/0!</v>
      </c>
      <c r="G50" s="52" t="e">
        <f t="shared" si="16"/>
        <v>#DIV/0!</v>
      </c>
      <c r="H50" s="48" t="e">
        <f t="shared" si="10"/>
        <v>#DIV/0!</v>
      </c>
      <c r="Q50" s="108" t="e">
        <f t="shared" si="12"/>
        <v>#DIV/0!</v>
      </c>
    </row>
    <row r="51" spans="1:17" ht="18" hidden="1" customHeight="1" x14ac:dyDescent="0.3">
      <c r="A51" s="73">
        <f t="shared" si="15"/>
        <v>0</v>
      </c>
      <c r="B51" s="56" t="e">
        <f t="shared" si="17"/>
        <v>#DIV/0!</v>
      </c>
      <c r="C51" s="74" t="s">
        <v>181</v>
      </c>
      <c r="D51" s="50">
        <v>0.93200000000000005</v>
      </c>
      <c r="E51" s="50" t="e">
        <f t="shared" si="18"/>
        <v>#DIV/0!</v>
      </c>
      <c r="F51" s="51" t="e">
        <f t="shared" si="19"/>
        <v>#DIV/0!</v>
      </c>
      <c r="G51" s="52" t="e">
        <f t="shared" si="16"/>
        <v>#DIV/0!</v>
      </c>
      <c r="H51" s="48" t="e">
        <f t="shared" si="10"/>
        <v>#DIV/0!</v>
      </c>
      <c r="Q51" s="108" t="e">
        <f t="shared" si="12"/>
        <v>#DIV/0!</v>
      </c>
    </row>
    <row r="52" spans="1:17" ht="18" hidden="1" customHeight="1" x14ac:dyDescent="0.3">
      <c r="A52" s="73">
        <f t="shared" si="15"/>
        <v>0</v>
      </c>
      <c r="B52" s="56" t="e">
        <f t="shared" si="17"/>
        <v>#DIV/0!</v>
      </c>
      <c r="C52" s="74" t="s">
        <v>182</v>
      </c>
      <c r="D52" s="50">
        <v>0.91100000000000003</v>
      </c>
      <c r="E52" s="50" t="e">
        <f t="shared" si="18"/>
        <v>#DIV/0!</v>
      </c>
      <c r="F52" s="51" t="e">
        <f t="shared" si="19"/>
        <v>#DIV/0!</v>
      </c>
      <c r="G52" s="52" t="e">
        <f t="shared" si="16"/>
        <v>#DIV/0!</v>
      </c>
      <c r="H52" s="48" t="e">
        <f t="shared" si="10"/>
        <v>#DIV/0!</v>
      </c>
      <c r="Q52" s="108" t="e">
        <f t="shared" si="12"/>
        <v>#DIV/0!</v>
      </c>
    </row>
    <row r="53" spans="1:17" ht="18" hidden="1" customHeight="1" x14ac:dyDescent="0.3">
      <c r="A53" s="73">
        <f t="shared" si="15"/>
        <v>0</v>
      </c>
      <c r="B53" s="56" t="e">
        <f t="shared" si="17"/>
        <v>#DIV/0!</v>
      </c>
      <c r="C53" s="74" t="s">
        <v>183</v>
      </c>
      <c r="D53" s="50">
        <v>0.91100000000000003</v>
      </c>
      <c r="E53" s="50" t="e">
        <f t="shared" si="18"/>
        <v>#DIV/0!</v>
      </c>
      <c r="F53" s="51" t="e">
        <f t="shared" si="19"/>
        <v>#DIV/0!</v>
      </c>
      <c r="G53" s="52" t="e">
        <f t="shared" si="16"/>
        <v>#DIV/0!</v>
      </c>
      <c r="H53" s="48" t="e">
        <f t="shared" si="10"/>
        <v>#DIV/0!</v>
      </c>
      <c r="Q53" s="108" t="e">
        <f t="shared" si="12"/>
        <v>#DIV/0!</v>
      </c>
    </row>
    <row r="54" spans="1:17" ht="18" hidden="1" customHeight="1" x14ac:dyDescent="0.3">
      <c r="A54" s="73">
        <f t="shared" si="15"/>
        <v>0</v>
      </c>
      <c r="B54" s="56" t="e">
        <f t="shared" si="17"/>
        <v>#DIV/0!</v>
      </c>
      <c r="C54" s="74" t="s">
        <v>184</v>
      </c>
      <c r="D54" s="50">
        <v>0.91300000000000003</v>
      </c>
      <c r="E54" s="50" t="e">
        <f t="shared" si="18"/>
        <v>#DIV/0!</v>
      </c>
      <c r="F54" s="51" t="e">
        <f t="shared" si="19"/>
        <v>#DIV/0!</v>
      </c>
      <c r="G54" s="52" t="e">
        <f t="shared" si="16"/>
        <v>#DIV/0!</v>
      </c>
      <c r="H54" s="48" t="e">
        <f t="shared" si="10"/>
        <v>#DIV/0!</v>
      </c>
      <c r="Q54" s="108" t="e">
        <f t="shared" si="12"/>
        <v>#DIV/0!</v>
      </c>
    </row>
    <row r="55" spans="1:17" ht="18" hidden="1" customHeight="1" x14ac:dyDescent="0.3">
      <c r="A55" s="73">
        <f t="shared" si="15"/>
        <v>0</v>
      </c>
      <c r="B55" s="56" t="e">
        <f t="shared" si="17"/>
        <v>#DIV/0!</v>
      </c>
      <c r="C55" s="74" t="s">
        <v>185</v>
      </c>
      <c r="D55" s="50">
        <v>0.91600000000000004</v>
      </c>
      <c r="E55" s="50" t="e">
        <f t="shared" si="18"/>
        <v>#DIV/0!</v>
      </c>
      <c r="F55" s="51" t="e">
        <f t="shared" si="19"/>
        <v>#DIV/0!</v>
      </c>
      <c r="G55" s="52" t="e">
        <f t="shared" si="16"/>
        <v>#DIV/0!</v>
      </c>
      <c r="H55" s="48" t="e">
        <f t="shared" si="10"/>
        <v>#DIV/0!</v>
      </c>
      <c r="Q55" s="108" t="e">
        <f t="shared" si="12"/>
        <v>#DIV/0!</v>
      </c>
    </row>
    <row r="56" spans="1:17" ht="18" hidden="1" customHeight="1" x14ac:dyDescent="0.3">
      <c r="A56" s="73">
        <f t="shared" si="15"/>
        <v>0</v>
      </c>
      <c r="B56" s="56" t="e">
        <f t="shared" si="17"/>
        <v>#DIV/0!</v>
      </c>
      <c r="C56" s="74" t="s">
        <v>186</v>
      </c>
      <c r="D56" s="50">
        <v>0.90800000000000003</v>
      </c>
      <c r="E56" s="50" t="e">
        <f t="shared" si="18"/>
        <v>#DIV/0!</v>
      </c>
      <c r="F56" s="51" t="e">
        <f t="shared" si="19"/>
        <v>#DIV/0!</v>
      </c>
      <c r="G56" s="52" t="e">
        <f t="shared" si="16"/>
        <v>#DIV/0!</v>
      </c>
      <c r="H56" s="48" t="e">
        <f t="shared" si="10"/>
        <v>#DIV/0!</v>
      </c>
      <c r="Q56" s="108" t="e">
        <f t="shared" si="12"/>
        <v>#DIV/0!</v>
      </c>
    </row>
    <row r="57" spans="1:17" ht="18" hidden="1" customHeight="1" x14ac:dyDescent="0.3">
      <c r="A57" s="73">
        <f>O5</f>
        <v>0</v>
      </c>
      <c r="B57" s="56" t="e">
        <f t="shared" si="17"/>
        <v>#DIV/0!</v>
      </c>
      <c r="C57" s="72" t="s">
        <v>187</v>
      </c>
      <c r="D57" s="50">
        <v>0.91900000000000004</v>
      </c>
      <c r="E57" s="50" t="e">
        <f t="shared" si="18"/>
        <v>#DIV/0!</v>
      </c>
      <c r="F57" s="51" t="e">
        <f t="shared" si="19"/>
        <v>#DIV/0!</v>
      </c>
      <c r="G57" s="52" t="e">
        <f t="shared" si="16"/>
        <v>#DIV/0!</v>
      </c>
      <c r="H57" s="48" t="e">
        <f t="shared" si="10"/>
        <v>#DIV/0!</v>
      </c>
      <c r="Q57" s="108" t="str">
        <f t="shared" si="12"/>
        <v xml:space="preserve"> </v>
      </c>
    </row>
    <row r="58" spans="1:17" ht="18" hidden="1" customHeight="1" x14ac:dyDescent="0.3">
      <c r="A58" s="73">
        <f t="shared" ref="A58:A82" si="20">O6</f>
        <v>0</v>
      </c>
      <c r="B58" s="56" t="e">
        <f t="shared" si="17"/>
        <v>#DIV/0!</v>
      </c>
      <c r="C58" s="72" t="s">
        <v>188</v>
      </c>
      <c r="D58" s="50">
        <v>0.89700000000000002</v>
      </c>
      <c r="E58" s="50" t="e">
        <f t="shared" si="18"/>
        <v>#DIV/0!</v>
      </c>
      <c r="F58" s="51" t="e">
        <f t="shared" si="19"/>
        <v>#DIV/0!</v>
      </c>
      <c r="G58" s="52" t="e">
        <f t="shared" si="16"/>
        <v>#DIV/0!</v>
      </c>
      <c r="H58" s="48" t="e">
        <f t="shared" si="10"/>
        <v>#DIV/0!</v>
      </c>
      <c r="Q58" s="108" t="str">
        <f t="shared" si="12"/>
        <v xml:space="preserve"> </v>
      </c>
    </row>
    <row r="59" spans="1:17" ht="18" hidden="1" customHeight="1" x14ac:dyDescent="0.3">
      <c r="A59" s="73">
        <f t="shared" si="20"/>
        <v>0</v>
      </c>
      <c r="B59" s="56" t="e">
        <f t="shared" si="17"/>
        <v>#DIV/0!</v>
      </c>
      <c r="C59" s="72" t="s">
        <v>189</v>
      </c>
      <c r="D59" s="50">
        <v>0.89800000000000002</v>
      </c>
      <c r="E59" s="50" t="e">
        <f t="shared" si="18"/>
        <v>#DIV/0!</v>
      </c>
      <c r="F59" s="51" t="e">
        <f t="shared" si="19"/>
        <v>#DIV/0!</v>
      </c>
      <c r="G59" s="52" t="e">
        <f t="shared" si="16"/>
        <v>#DIV/0!</v>
      </c>
      <c r="H59" s="48" t="e">
        <f t="shared" si="10"/>
        <v>#DIV/0!</v>
      </c>
      <c r="Q59" s="108" t="str">
        <f t="shared" si="12"/>
        <v xml:space="preserve"> </v>
      </c>
    </row>
    <row r="60" spans="1:17" ht="18" hidden="1" customHeight="1" x14ac:dyDescent="0.3">
      <c r="A60" s="73">
        <f t="shared" si="20"/>
        <v>0</v>
      </c>
      <c r="B60" s="56" t="e">
        <f t="shared" si="17"/>
        <v>#DIV/0!</v>
      </c>
      <c r="C60" s="72" t="s">
        <v>190</v>
      </c>
      <c r="D60" s="50">
        <v>0.89700000000000002</v>
      </c>
      <c r="E60" s="50" t="e">
        <f t="shared" si="18"/>
        <v>#DIV/0!</v>
      </c>
      <c r="F60" s="51" t="e">
        <f t="shared" si="19"/>
        <v>#DIV/0!</v>
      </c>
      <c r="G60" s="52" t="e">
        <f t="shared" si="16"/>
        <v>#DIV/0!</v>
      </c>
      <c r="H60" s="48" t="e">
        <f t="shared" si="10"/>
        <v>#DIV/0!</v>
      </c>
      <c r="Q60" s="108" t="str">
        <f t="shared" si="12"/>
        <v xml:space="preserve"> </v>
      </c>
    </row>
    <row r="61" spans="1:17" ht="18" hidden="1" customHeight="1" x14ac:dyDescent="0.3">
      <c r="A61" s="73">
        <f t="shared" si="20"/>
        <v>0</v>
      </c>
      <c r="B61" s="56" t="e">
        <f t="shared" si="17"/>
        <v>#DIV/0!</v>
      </c>
      <c r="C61" s="72" t="s">
        <v>191</v>
      </c>
      <c r="D61" s="50">
        <v>0.90500000000000003</v>
      </c>
      <c r="E61" s="50" t="e">
        <f t="shared" si="18"/>
        <v>#DIV/0!</v>
      </c>
      <c r="F61" s="51" t="e">
        <f t="shared" si="19"/>
        <v>#DIV/0!</v>
      </c>
      <c r="G61" s="52" t="e">
        <f t="shared" si="16"/>
        <v>#DIV/0!</v>
      </c>
      <c r="H61" s="48" t="e">
        <f t="shared" si="10"/>
        <v>#DIV/0!</v>
      </c>
      <c r="Q61" s="108" t="str">
        <f t="shared" si="12"/>
        <v xml:space="preserve"> </v>
      </c>
    </row>
    <row r="62" spans="1:17" ht="18" hidden="1" customHeight="1" x14ac:dyDescent="0.3">
      <c r="A62" s="73">
        <f t="shared" si="20"/>
        <v>0</v>
      </c>
      <c r="B62" s="56" t="e">
        <f t="shared" si="17"/>
        <v>#DIV/0!</v>
      </c>
      <c r="C62" s="72" t="s">
        <v>192</v>
      </c>
      <c r="D62" s="50">
        <v>0.92900000000000005</v>
      </c>
      <c r="E62" s="50" t="e">
        <f t="shared" si="18"/>
        <v>#DIV/0!</v>
      </c>
      <c r="F62" s="51" t="e">
        <f t="shared" si="19"/>
        <v>#DIV/0!</v>
      </c>
      <c r="G62" s="52" t="e">
        <f t="shared" si="16"/>
        <v>#DIV/0!</v>
      </c>
      <c r="H62" s="48" t="e">
        <f t="shared" si="10"/>
        <v>#DIV/0!</v>
      </c>
      <c r="Q62" s="108" t="str">
        <f t="shared" si="12"/>
        <v xml:space="preserve"> </v>
      </c>
    </row>
    <row r="63" spans="1:17" ht="18" hidden="1" customHeight="1" x14ac:dyDescent="0.3">
      <c r="A63" s="73">
        <f t="shared" si="20"/>
        <v>0</v>
      </c>
      <c r="B63" s="56" t="e">
        <f t="shared" si="17"/>
        <v>#DIV/0!</v>
      </c>
      <c r="C63" s="72" t="s">
        <v>193</v>
      </c>
      <c r="D63" s="50">
        <v>0.92300000000000004</v>
      </c>
      <c r="E63" s="50" t="e">
        <f t="shared" si="18"/>
        <v>#DIV/0!</v>
      </c>
      <c r="F63" s="51" t="e">
        <f t="shared" si="19"/>
        <v>#DIV/0!</v>
      </c>
      <c r="G63" s="52" t="e">
        <f t="shared" si="16"/>
        <v>#DIV/0!</v>
      </c>
      <c r="H63" s="48" t="e">
        <f t="shared" si="10"/>
        <v>#DIV/0!</v>
      </c>
      <c r="Q63" s="108" t="str">
        <f t="shared" si="12"/>
        <v xml:space="preserve"> </v>
      </c>
    </row>
    <row r="64" spans="1:17" ht="18" hidden="1" customHeight="1" x14ac:dyDescent="0.3">
      <c r="A64" s="73">
        <f t="shared" si="20"/>
        <v>0</v>
      </c>
      <c r="B64" s="56" t="e">
        <f t="shared" si="17"/>
        <v>#DIV/0!</v>
      </c>
      <c r="C64" s="72" t="s">
        <v>194</v>
      </c>
      <c r="D64" s="50">
        <v>0.97399999999999998</v>
      </c>
      <c r="E64" s="50" t="e">
        <f t="shared" si="18"/>
        <v>#DIV/0!</v>
      </c>
      <c r="F64" s="51" t="e">
        <f t="shared" si="19"/>
        <v>#DIV/0!</v>
      </c>
      <c r="G64" s="52" t="e">
        <f t="shared" si="16"/>
        <v>#DIV/0!</v>
      </c>
      <c r="H64" s="48" t="e">
        <f t="shared" si="10"/>
        <v>#DIV/0!</v>
      </c>
      <c r="Q64" s="108" t="str">
        <f t="shared" si="12"/>
        <v xml:space="preserve"> </v>
      </c>
    </row>
    <row r="65" spans="1:17" ht="18" hidden="1" customHeight="1" x14ac:dyDescent="0.3">
      <c r="A65" s="73">
        <f t="shared" si="20"/>
        <v>0</v>
      </c>
      <c r="B65" s="56" t="e">
        <f t="shared" si="17"/>
        <v>#DIV/0!</v>
      </c>
      <c r="C65" s="72" t="s">
        <v>195</v>
      </c>
      <c r="D65" s="50">
        <v>0.93500000000000005</v>
      </c>
      <c r="E65" s="50" t="e">
        <f t="shared" si="18"/>
        <v>#DIV/0!</v>
      </c>
      <c r="F65" s="51" t="e">
        <f t="shared" si="19"/>
        <v>#DIV/0!</v>
      </c>
      <c r="G65" s="52" t="e">
        <f t="shared" si="16"/>
        <v>#DIV/0!</v>
      </c>
      <c r="H65" s="48" t="e">
        <f t="shared" si="10"/>
        <v>#DIV/0!</v>
      </c>
      <c r="Q65" s="108" t="str">
        <f t="shared" si="12"/>
        <v xml:space="preserve"> </v>
      </c>
    </row>
    <row r="66" spans="1:17" ht="18" hidden="1" customHeight="1" x14ac:dyDescent="0.3">
      <c r="A66" s="73">
        <f t="shared" si="20"/>
        <v>0</v>
      </c>
      <c r="B66" s="56" t="e">
        <f t="shared" si="17"/>
        <v>#DIV/0!</v>
      </c>
      <c r="C66" s="72" t="s">
        <v>196</v>
      </c>
      <c r="D66" s="50">
        <v>1.1160000000000001</v>
      </c>
      <c r="E66" s="50" t="e">
        <f t="shared" si="18"/>
        <v>#DIV/0!</v>
      </c>
      <c r="F66" s="51" t="e">
        <f t="shared" si="19"/>
        <v>#DIV/0!</v>
      </c>
      <c r="G66" s="52" t="e">
        <f t="shared" si="16"/>
        <v>#DIV/0!</v>
      </c>
      <c r="H66" s="48" t="e">
        <f t="shared" si="10"/>
        <v>#DIV/0!</v>
      </c>
      <c r="Q66" s="108" t="str">
        <f t="shared" si="12"/>
        <v xml:space="preserve"> </v>
      </c>
    </row>
    <row r="67" spans="1:17" ht="18" hidden="1" customHeight="1" x14ac:dyDescent="0.3">
      <c r="A67" s="73">
        <f t="shared" si="20"/>
        <v>0</v>
      </c>
      <c r="B67" s="56" t="e">
        <f t="shared" si="17"/>
        <v>#DIV/0!</v>
      </c>
      <c r="C67" s="72" t="s">
        <v>197</v>
      </c>
      <c r="D67" s="50">
        <v>0.80100000000000005</v>
      </c>
      <c r="E67" s="50" t="e">
        <f t="shared" si="18"/>
        <v>#DIV/0!</v>
      </c>
      <c r="F67" s="51" t="e">
        <f t="shared" si="19"/>
        <v>#DIV/0!</v>
      </c>
      <c r="G67" s="52" t="e">
        <f t="shared" si="16"/>
        <v>#DIV/0!</v>
      </c>
      <c r="H67" s="48" t="e">
        <f t="shared" si="10"/>
        <v>#DIV/0!</v>
      </c>
      <c r="Q67" s="108" t="str">
        <f t="shared" si="12"/>
        <v xml:space="preserve"> </v>
      </c>
    </row>
    <row r="68" spans="1:17" ht="18" hidden="1" customHeight="1" x14ac:dyDescent="0.3">
      <c r="A68" s="73">
        <f t="shared" si="20"/>
        <v>0</v>
      </c>
      <c r="B68" s="56" t="e">
        <f t="shared" si="17"/>
        <v>#DIV/0!</v>
      </c>
      <c r="C68" s="72" t="s">
        <v>198</v>
      </c>
      <c r="D68" s="50">
        <v>0.92</v>
      </c>
      <c r="E68" s="50" t="e">
        <f t="shared" si="18"/>
        <v>#DIV/0!</v>
      </c>
      <c r="F68" s="51" t="e">
        <f t="shared" si="19"/>
        <v>#DIV/0!</v>
      </c>
      <c r="G68" s="52" t="e">
        <f t="shared" si="16"/>
        <v>#DIV/0!</v>
      </c>
      <c r="H68" s="48" t="e">
        <f t="shared" si="10"/>
        <v>#DIV/0!</v>
      </c>
      <c r="Q68" s="108" t="str">
        <f t="shared" si="12"/>
        <v xml:space="preserve"> </v>
      </c>
    </row>
    <row r="69" spans="1:17" ht="18" hidden="1" customHeight="1" x14ac:dyDescent="0.3">
      <c r="A69" s="73">
        <f t="shared" si="20"/>
        <v>0</v>
      </c>
      <c r="B69" s="56" t="e">
        <f t="shared" ref="B69:B100" si="21">A69/$A$108</f>
        <v>#DIV/0!</v>
      </c>
      <c r="C69" s="72" t="s">
        <v>232</v>
      </c>
      <c r="D69" s="50">
        <v>0.89200000000000002</v>
      </c>
      <c r="E69" s="50" t="e">
        <f t="shared" ref="E69:E100" si="22">D69*B69</f>
        <v>#DIV/0!</v>
      </c>
      <c r="F69" s="51" t="e">
        <f t="shared" ref="F69:F100" si="23">IF(B69&gt;0,B69*$I$2*1000*$E$108,0)</f>
        <v>#DIV/0!</v>
      </c>
      <c r="G69" s="52" t="e">
        <f t="shared" si="16"/>
        <v>#DIV/0!</v>
      </c>
      <c r="H69" s="48" t="e">
        <f t="shared" si="10"/>
        <v>#DIV/0!</v>
      </c>
      <c r="Q69" s="108" t="str">
        <f t="shared" si="12"/>
        <v xml:space="preserve"> </v>
      </c>
    </row>
    <row r="70" spans="1:17" ht="18" hidden="1" customHeight="1" x14ac:dyDescent="0.3">
      <c r="A70" s="73">
        <f t="shared" si="20"/>
        <v>0</v>
      </c>
      <c r="B70" s="56" t="e">
        <f t="shared" si="21"/>
        <v>#DIV/0!</v>
      </c>
      <c r="C70" s="72" t="s">
        <v>199</v>
      </c>
      <c r="D70" s="50">
        <v>0.95</v>
      </c>
      <c r="E70" s="50" t="e">
        <f t="shared" si="22"/>
        <v>#DIV/0!</v>
      </c>
      <c r="F70" s="51" t="e">
        <f t="shared" si="23"/>
        <v>#DIV/0!</v>
      </c>
      <c r="G70" s="52" t="e">
        <f t="shared" si="16"/>
        <v>#DIV/0!</v>
      </c>
      <c r="H70" s="48" t="e">
        <f t="shared" ref="H70:H107" si="24">IF(B70&gt;0,B70," ")</f>
        <v>#DIV/0!</v>
      </c>
      <c r="Q70" s="108" t="str">
        <f t="shared" ref="Q70:Q108" si="25">IF(F122&gt;0,F122," ")</f>
        <v xml:space="preserve"> </v>
      </c>
    </row>
    <row r="71" spans="1:17" ht="18" hidden="1" customHeight="1" x14ac:dyDescent="0.3">
      <c r="A71" s="73">
        <f t="shared" si="20"/>
        <v>0</v>
      </c>
      <c r="B71" s="56" t="e">
        <f t="shared" si="21"/>
        <v>#DIV/0!</v>
      </c>
      <c r="C71" s="72" t="s">
        <v>200</v>
      </c>
      <c r="D71" s="50">
        <v>0.79</v>
      </c>
      <c r="E71" s="50" t="e">
        <f t="shared" si="22"/>
        <v>#DIV/0!</v>
      </c>
      <c r="F71" s="51" t="e">
        <f t="shared" si="23"/>
        <v>#DIV/0!</v>
      </c>
      <c r="G71" s="52" t="e">
        <f t="shared" si="16"/>
        <v>#DIV/0!</v>
      </c>
      <c r="H71" s="48" t="e">
        <f t="shared" si="24"/>
        <v>#DIV/0!</v>
      </c>
      <c r="Q71" s="108" t="str">
        <f t="shared" si="25"/>
        <v xml:space="preserve"> </v>
      </c>
    </row>
    <row r="72" spans="1:17" ht="18" hidden="1" customHeight="1" x14ac:dyDescent="0.3">
      <c r="A72" s="73">
        <f t="shared" si="20"/>
        <v>0</v>
      </c>
      <c r="B72" s="56" t="e">
        <f t="shared" si="21"/>
        <v>#DIV/0!</v>
      </c>
      <c r="C72" s="72" t="s">
        <v>201</v>
      </c>
      <c r="D72" s="50">
        <v>0.9</v>
      </c>
      <c r="E72" s="50" t="e">
        <f t="shared" si="22"/>
        <v>#DIV/0!</v>
      </c>
      <c r="F72" s="51" t="e">
        <f t="shared" si="23"/>
        <v>#DIV/0!</v>
      </c>
      <c r="G72" s="52" t="e">
        <f t="shared" si="16"/>
        <v>#DIV/0!</v>
      </c>
      <c r="H72" s="48" t="e">
        <f t="shared" si="24"/>
        <v>#DIV/0!</v>
      </c>
      <c r="Q72" s="108" t="str">
        <f t="shared" si="25"/>
        <v xml:space="preserve"> </v>
      </c>
    </row>
    <row r="73" spans="1:17" ht="18" hidden="1" customHeight="1" x14ac:dyDescent="0.3">
      <c r="A73" s="73">
        <f t="shared" si="20"/>
        <v>0</v>
      </c>
      <c r="B73" s="56" t="e">
        <f t="shared" si="21"/>
        <v>#DIV/0!</v>
      </c>
      <c r="C73" s="72" t="s">
        <v>202</v>
      </c>
      <c r="D73" s="50">
        <v>0.88</v>
      </c>
      <c r="E73" s="50" t="e">
        <f t="shared" si="22"/>
        <v>#DIV/0!</v>
      </c>
      <c r="F73" s="51" t="e">
        <f t="shared" si="23"/>
        <v>#DIV/0!</v>
      </c>
      <c r="G73" s="52" t="e">
        <f t="shared" si="16"/>
        <v>#DIV/0!</v>
      </c>
      <c r="H73" s="48" t="e">
        <f t="shared" si="24"/>
        <v>#DIV/0!</v>
      </c>
      <c r="Q73" s="108" t="str">
        <f t="shared" si="25"/>
        <v xml:space="preserve"> </v>
      </c>
    </row>
    <row r="74" spans="1:17" ht="18" hidden="1" customHeight="1" x14ac:dyDescent="0.3">
      <c r="A74" s="73">
        <f t="shared" si="20"/>
        <v>0</v>
      </c>
      <c r="B74" s="56" t="e">
        <f t="shared" si="21"/>
        <v>#DIV/0!</v>
      </c>
      <c r="C74" s="72" t="s">
        <v>203</v>
      </c>
      <c r="D74" s="50">
        <v>0.94499999999999995</v>
      </c>
      <c r="E74" s="50" t="e">
        <f t="shared" si="22"/>
        <v>#DIV/0!</v>
      </c>
      <c r="F74" s="51" t="e">
        <f t="shared" si="23"/>
        <v>#DIV/0!</v>
      </c>
      <c r="G74" s="52" t="e">
        <f t="shared" si="16"/>
        <v>#DIV/0!</v>
      </c>
      <c r="H74" s="48" t="e">
        <f t="shared" si="24"/>
        <v>#DIV/0!</v>
      </c>
      <c r="Q74" s="108" t="str">
        <f t="shared" si="25"/>
        <v xml:space="preserve"> </v>
      </c>
    </row>
    <row r="75" spans="1:17" ht="18" hidden="1" customHeight="1" x14ac:dyDescent="0.3">
      <c r="A75" s="73">
        <f t="shared" si="20"/>
        <v>0</v>
      </c>
      <c r="B75" s="56" t="e">
        <f t="shared" si="21"/>
        <v>#DIV/0!</v>
      </c>
      <c r="C75" s="72" t="s">
        <v>23</v>
      </c>
      <c r="D75" s="50">
        <v>0.92</v>
      </c>
      <c r="E75" s="50" t="e">
        <f t="shared" si="22"/>
        <v>#DIV/0!</v>
      </c>
      <c r="F75" s="51" t="e">
        <f t="shared" si="23"/>
        <v>#DIV/0!</v>
      </c>
      <c r="G75" s="52" t="e">
        <f t="shared" si="16"/>
        <v>#DIV/0!</v>
      </c>
      <c r="H75" s="48" t="e">
        <f t="shared" si="24"/>
        <v>#DIV/0!</v>
      </c>
      <c r="Q75" s="108" t="str">
        <f t="shared" si="25"/>
        <v xml:space="preserve"> </v>
      </c>
    </row>
    <row r="76" spans="1:17" ht="18" hidden="1" customHeight="1" x14ac:dyDescent="0.3">
      <c r="A76" s="73">
        <f t="shared" si="20"/>
        <v>0</v>
      </c>
      <c r="B76" s="56" t="e">
        <f t="shared" si="21"/>
        <v>#DIV/0!</v>
      </c>
      <c r="C76" s="72" t="s">
        <v>204</v>
      </c>
      <c r="D76" s="50">
        <v>0.98799999999999999</v>
      </c>
      <c r="E76" s="50" t="e">
        <f t="shared" si="22"/>
        <v>#DIV/0!</v>
      </c>
      <c r="F76" s="51" t="e">
        <f t="shared" si="23"/>
        <v>#DIV/0!</v>
      </c>
      <c r="G76" s="52" t="e">
        <f t="shared" si="16"/>
        <v>#DIV/0!</v>
      </c>
      <c r="H76" s="48" t="e">
        <f t="shared" si="24"/>
        <v>#DIV/0!</v>
      </c>
      <c r="Q76" s="108" t="str">
        <f t="shared" si="25"/>
        <v xml:space="preserve"> </v>
      </c>
    </row>
    <row r="77" spans="1:17" ht="18" hidden="1" customHeight="1" x14ac:dyDescent="0.3">
      <c r="A77" s="73">
        <f t="shared" si="20"/>
        <v>0</v>
      </c>
      <c r="B77" s="56" t="e">
        <f t="shared" si="21"/>
        <v>#DIV/0!</v>
      </c>
      <c r="C77" s="72" t="s">
        <v>205</v>
      </c>
      <c r="D77" s="50">
        <v>0.96599999999999997</v>
      </c>
      <c r="E77" s="50" t="e">
        <f t="shared" si="22"/>
        <v>#DIV/0!</v>
      </c>
      <c r="F77" s="51" t="e">
        <f t="shared" si="23"/>
        <v>#DIV/0!</v>
      </c>
      <c r="G77" s="52" t="e">
        <f t="shared" si="16"/>
        <v>#DIV/0!</v>
      </c>
      <c r="H77" s="48" t="e">
        <f t="shared" si="24"/>
        <v>#DIV/0!</v>
      </c>
      <c r="Q77" s="108" t="str">
        <f t="shared" si="25"/>
        <v xml:space="preserve"> </v>
      </c>
    </row>
    <row r="78" spans="1:17" ht="18" hidden="1" customHeight="1" x14ac:dyDescent="0.3">
      <c r="A78" s="73">
        <f t="shared" si="20"/>
        <v>0</v>
      </c>
      <c r="B78" s="56" t="e">
        <f t="shared" si="21"/>
        <v>#DIV/0!</v>
      </c>
      <c r="C78" s="72" t="s">
        <v>206</v>
      </c>
      <c r="D78" s="50">
        <v>0.88600000000000001</v>
      </c>
      <c r="E78" s="50" t="e">
        <f t="shared" si="22"/>
        <v>#DIV/0!</v>
      </c>
      <c r="F78" s="51" t="e">
        <f t="shared" si="23"/>
        <v>#DIV/0!</v>
      </c>
      <c r="G78" s="52" t="e">
        <f t="shared" si="16"/>
        <v>#DIV/0!</v>
      </c>
      <c r="H78" s="48" t="e">
        <f t="shared" si="24"/>
        <v>#DIV/0!</v>
      </c>
      <c r="Q78" s="108" t="str">
        <f t="shared" si="25"/>
        <v xml:space="preserve"> </v>
      </c>
    </row>
    <row r="79" spans="1:17" ht="18" hidden="1" customHeight="1" x14ac:dyDescent="0.3">
      <c r="A79" s="73">
        <f t="shared" si="20"/>
        <v>0</v>
      </c>
      <c r="B79" s="56" t="e">
        <f t="shared" si="21"/>
        <v>#DIV/0!</v>
      </c>
      <c r="C79" s="72" t="s">
        <v>207</v>
      </c>
      <c r="D79" s="50">
        <v>0.92700000000000005</v>
      </c>
      <c r="E79" s="50" t="e">
        <f t="shared" si="22"/>
        <v>#DIV/0!</v>
      </c>
      <c r="F79" s="51" t="e">
        <f t="shared" si="23"/>
        <v>#DIV/0!</v>
      </c>
      <c r="G79" s="52" t="e">
        <f t="shared" si="16"/>
        <v>#DIV/0!</v>
      </c>
      <c r="H79" s="48" t="e">
        <f t="shared" si="24"/>
        <v>#DIV/0!</v>
      </c>
      <c r="Q79" s="108" t="str">
        <f t="shared" si="25"/>
        <v xml:space="preserve"> </v>
      </c>
    </row>
    <row r="80" spans="1:17" ht="18" hidden="1" customHeight="1" x14ac:dyDescent="0.3">
      <c r="A80" s="73">
        <f t="shared" si="20"/>
        <v>0</v>
      </c>
      <c r="B80" s="56" t="e">
        <f t="shared" si="21"/>
        <v>#DIV/0!</v>
      </c>
      <c r="C80" s="72" t="s">
        <v>208</v>
      </c>
      <c r="D80" s="50">
        <v>0.91700000000000004</v>
      </c>
      <c r="E80" s="50" t="e">
        <f t="shared" si="22"/>
        <v>#DIV/0!</v>
      </c>
      <c r="F80" s="51" t="e">
        <f t="shared" si="23"/>
        <v>#DIV/0!</v>
      </c>
      <c r="G80" s="52" t="e">
        <f t="shared" si="16"/>
        <v>#DIV/0!</v>
      </c>
      <c r="H80" s="48" t="e">
        <f t="shared" si="24"/>
        <v>#DIV/0!</v>
      </c>
      <c r="Q80" s="108" t="str">
        <f t="shared" si="25"/>
        <v xml:space="preserve"> </v>
      </c>
    </row>
    <row r="81" spans="1:17" ht="18" hidden="1" customHeight="1" x14ac:dyDescent="0.3">
      <c r="A81" s="73">
        <f t="shared" si="20"/>
        <v>0</v>
      </c>
      <c r="B81" s="56" t="e">
        <f t="shared" si="21"/>
        <v>#DIV/0!</v>
      </c>
      <c r="C81" s="72" t="s">
        <v>209</v>
      </c>
      <c r="D81" s="50">
        <v>0.94699999999999995</v>
      </c>
      <c r="E81" s="50" t="e">
        <f t="shared" si="22"/>
        <v>#DIV/0!</v>
      </c>
      <c r="F81" s="51" t="e">
        <f t="shared" si="23"/>
        <v>#DIV/0!</v>
      </c>
      <c r="G81" s="52" t="e">
        <f t="shared" si="16"/>
        <v>#DIV/0!</v>
      </c>
      <c r="H81" s="48" t="e">
        <f t="shared" si="24"/>
        <v>#DIV/0!</v>
      </c>
      <c r="Q81" s="108" t="str">
        <f t="shared" si="25"/>
        <v xml:space="preserve"> </v>
      </c>
    </row>
    <row r="82" spans="1:17" ht="18" hidden="1" customHeight="1" x14ac:dyDescent="0.3">
      <c r="A82" s="73">
        <f t="shared" si="20"/>
        <v>0</v>
      </c>
      <c r="B82" s="56" t="e">
        <f t="shared" si="21"/>
        <v>#DIV/0!</v>
      </c>
      <c r="C82" s="72" t="s">
        <v>210</v>
      </c>
      <c r="D82" s="50">
        <v>0.91700000000000004</v>
      </c>
      <c r="E82" s="50" t="e">
        <f t="shared" si="22"/>
        <v>#DIV/0!</v>
      </c>
      <c r="F82" s="51" t="e">
        <f t="shared" si="23"/>
        <v>#DIV/0!</v>
      </c>
      <c r="G82" s="52" t="e">
        <f t="shared" si="16"/>
        <v>#DIV/0!</v>
      </c>
      <c r="H82" s="48" t="e">
        <f t="shared" si="24"/>
        <v>#DIV/0!</v>
      </c>
      <c r="Q82" s="108" t="str">
        <f t="shared" si="25"/>
        <v xml:space="preserve"> </v>
      </c>
    </row>
    <row r="83" spans="1:17" ht="18" hidden="1" customHeight="1" x14ac:dyDescent="0.3">
      <c r="A83" s="73">
        <f>T5</f>
        <v>0</v>
      </c>
      <c r="B83" s="56" t="e">
        <f t="shared" si="21"/>
        <v>#DIV/0!</v>
      </c>
      <c r="C83" s="74" t="s">
        <v>211</v>
      </c>
      <c r="D83" s="50">
        <v>1.06</v>
      </c>
      <c r="E83" s="50" t="e">
        <f t="shared" si="22"/>
        <v>#DIV/0!</v>
      </c>
      <c r="F83" s="51" t="e">
        <f t="shared" si="23"/>
        <v>#DIV/0!</v>
      </c>
      <c r="G83" s="52" t="e">
        <f t="shared" si="16"/>
        <v>#DIV/0!</v>
      </c>
      <c r="H83" s="48" t="e">
        <f t="shared" si="24"/>
        <v>#DIV/0!</v>
      </c>
      <c r="Q83" s="108" t="str">
        <f t="shared" si="25"/>
        <v xml:space="preserve"> </v>
      </c>
    </row>
    <row r="84" spans="1:17" ht="18" hidden="1" customHeight="1" x14ac:dyDescent="0.3">
      <c r="A84" s="73">
        <f t="shared" ref="A84:A107" si="26">T6</f>
        <v>0</v>
      </c>
      <c r="B84" s="56" t="e">
        <f t="shared" si="21"/>
        <v>#DIV/0!</v>
      </c>
      <c r="C84" s="74" t="s">
        <v>212</v>
      </c>
      <c r="D84" s="50">
        <v>1.54</v>
      </c>
      <c r="E84" s="50" t="e">
        <f t="shared" si="22"/>
        <v>#DIV/0!</v>
      </c>
      <c r="F84" s="51" t="e">
        <f t="shared" si="23"/>
        <v>#DIV/0!</v>
      </c>
      <c r="G84" s="52" t="e">
        <f t="shared" si="16"/>
        <v>#DIV/0!</v>
      </c>
      <c r="H84" s="48" t="e">
        <f t="shared" si="24"/>
        <v>#DIV/0!</v>
      </c>
      <c r="Q84" s="108" t="str">
        <f t="shared" si="25"/>
        <v xml:space="preserve"> </v>
      </c>
    </row>
    <row r="85" spans="1:17" ht="18" hidden="1" customHeight="1" x14ac:dyDescent="0.3">
      <c r="A85" s="73">
        <f t="shared" si="26"/>
        <v>0</v>
      </c>
      <c r="B85" s="56" t="e">
        <f t="shared" si="21"/>
        <v>#DIV/0!</v>
      </c>
      <c r="C85" s="74" t="s">
        <v>213</v>
      </c>
      <c r="D85" s="50">
        <v>1.02</v>
      </c>
      <c r="E85" s="50" t="e">
        <f t="shared" si="22"/>
        <v>#DIV/0!</v>
      </c>
      <c r="F85" s="51" t="e">
        <f t="shared" si="23"/>
        <v>#DIV/0!</v>
      </c>
      <c r="G85" s="52" t="e">
        <f t="shared" si="16"/>
        <v>#DIV/0!</v>
      </c>
      <c r="H85" s="48" t="e">
        <f t="shared" si="24"/>
        <v>#DIV/0!</v>
      </c>
      <c r="Q85" s="108" t="str">
        <f t="shared" si="25"/>
        <v xml:space="preserve"> </v>
      </c>
    </row>
    <row r="86" spans="1:17" ht="18" hidden="1" customHeight="1" x14ac:dyDescent="0.3">
      <c r="A86" s="73">
        <f t="shared" si="26"/>
        <v>0</v>
      </c>
      <c r="B86" s="56" t="e">
        <f t="shared" si="21"/>
        <v>#DIV/0!</v>
      </c>
      <c r="C86" s="74" t="s">
        <v>214</v>
      </c>
      <c r="D86" s="50">
        <v>1.78</v>
      </c>
      <c r="E86" s="50" t="e">
        <f t="shared" si="22"/>
        <v>#DIV/0!</v>
      </c>
      <c r="F86" s="51" t="e">
        <f t="shared" si="23"/>
        <v>#DIV/0!</v>
      </c>
      <c r="G86" s="52" t="e">
        <f t="shared" si="16"/>
        <v>#DIV/0!</v>
      </c>
      <c r="H86" s="48" t="e">
        <f t="shared" si="24"/>
        <v>#DIV/0!</v>
      </c>
      <c r="Q86" s="108" t="str">
        <f t="shared" si="25"/>
        <v xml:space="preserve"> </v>
      </c>
    </row>
    <row r="87" spans="1:17" ht="18" hidden="1" customHeight="1" x14ac:dyDescent="0.3">
      <c r="A87" s="73">
        <f t="shared" si="26"/>
        <v>0</v>
      </c>
      <c r="B87" s="56" t="e">
        <f t="shared" si="21"/>
        <v>#DIV/0!</v>
      </c>
      <c r="C87" s="74" t="s">
        <v>215</v>
      </c>
      <c r="D87" s="50">
        <v>0.98</v>
      </c>
      <c r="E87" s="50" t="e">
        <f t="shared" si="22"/>
        <v>#DIV/0!</v>
      </c>
      <c r="F87" s="51" t="e">
        <f t="shared" si="23"/>
        <v>#DIV/0!</v>
      </c>
      <c r="G87" s="52" t="e">
        <f t="shared" si="16"/>
        <v>#DIV/0!</v>
      </c>
      <c r="H87" s="48" t="e">
        <f t="shared" si="24"/>
        <v>#DIV/0!</v>
      </c>
      <c r="Q87" s="108" t="str">
        <f t="shared" si="25"/>
        <v xml:space="preserve"> </v>
      </c>
    </row>
    <row r="88" spans="1:17" ht="18" hidden="1" customHeight="1" x14ac:dyDescent="0.3">
      <c r="A88" s="73">
        <f t="shared" si="26"/>
        <v>0</v>
      </c>
      <c r="B88" s="56" t="e">
        <f t="shared" si="21"/>
        <v>#DIV/0!</v>
      </c>
      <c r="C88" s="74" t="s">
        <v>216</v>
      </c>
      <c r="D88" s="50">
        <v>1.02</v>
      </c>
      <c r="E88" s="50" t="e">
        <f t="shared" si="22"/>
        <v>#DIV/0!</v>
      </c>
      <c r="F88" s="51" t="e">
        <f t="shared" si="23"/>
        <v>#DIV/0!</v>
      </c>
      <c r="G88" s="52" t="e">
        <f t="shared" si="16"/>
        <v>#DIV/0!</v>
      </c>
      <c r="H88" s="48" t="e">
        <f t="shared" si="24"/>
        <v>#DIV/0!</v>
      </c>
      <c r="Q88" s="108" t="str">
        <f t="shared" si="25"/>
        <v xml:space="preserve"> </v>
      </c>
    </row>
    <row r="89" spans="1:17" ht="18" hidden="1" customHeight="1" x14ac:dyDescent="0.3">
      <c r="A89" s="73">
        <f t="shared" si="26"/>
        <v>0</v>
      </c>
      <c r="B89" s="56" t="e">
        <f t="shared" si="21"/>
        <v>#DIV/0!</v>
      </c>
      <c r="C89" s="74" t="s">
        <v>217</v>
      </c>
      <c r="D89" s="50">
        <v>1</v>
      </c>
      <c r="E89" s="50" t="e">
        <f t="shared" si="22"/>
        <v>#DIV/0!</v>
      </c>
      <c r="F89" s="51" t="e">
        <f t="shared" si="23"/>
        <v>#DIV/0!</v>
      </c>
      <c r="G89" s="52" t="e">
        <f t="shared" si="16"/>
        <v>#DIV/0!</v>
      </c>
      <c r="H89" s="48" t="e">
        <f t="shared" si="24"/>
        <v>#DIV/0!</v>
      </c>
      <c r="Q89" s="108" t="str">
        <f t="shared" si="25"/>
        <v xml:space="preserve"> </v>
      </c>
    </row>
    <row r="90" spans="1:17" ht="18" hidden="1" customHeight="1" x14ac:dyDescent="0.3">
      <c r="A90" s="73">
        <f t="shared" si="26"/>
        <v>0</v>
      </c>
      <c r="B90" s="56" t="e">
        <f t="shared" si="21"/>
        <v>#DIV/0!</v>
      </c>
      <c r="C90" s="74" t="s">
        <v>218</v>
      </c>
      <c r="D90" s="50">
        <v>1.02</v>
      </c>
      <c r="E90" s="50" t="e">
        <f t="shared" si="22"/>
        <v>#DIV/0!</v>
      </c>
      <c r="F90" s="51" t="e">
        <f t="shared" si="23"/>
        <v>#DIV/0!</v>
      </c>
      <c r="G90" s="52" t="e">
        <f t="shared" si="16"/>
        <v>#DIV/0!</v>
      </c>
      <c r="H90" s="48" t="e">
        <f t="shared" si="24"/>
        <v>#DIV/0!</v>
      </c>
      <c r="Q90" s="108" t="str">
        <f t="shared" si="25"/>
        <v xml:space="preserve"> </v>
      </c>
    </row>
    <row r="91" spans="1:17" ht="18" hidden="1" customHeight="1" x14ac:dyDescent="0.3">
      <c r="A91" s="73">
        <f t="shared" si="26"/>
        <v>0</v>
      </c>
      <c r="B91" s="56" t="e">
        <f t="shared" si="21"/>
        <v>#DIV/0!</v>
      </c>
      <c r="C91" s="74" t="s">
        <v>219</v>
      </c>
      <c r="D91" s="50">
        <v>0.96</v>
      </c>
      <c r="E91" s="50" t="e">
        <f t="shared" si="22"/>
        <v>#DIV/0!</v>
      </c>
      <c r="F91" s="51" t="e">
        <f t="shared" si="23"/>
        <v>#DIV/0!</v>
      </c>
      <c r="G91" s="52" t="e">
        <f t="shared" si="16"/>
        <v>#DIV/0!</v>
      </c>
      <c r="H91" s="48" t="e">
        <f t="shared" si="24"/>
        <v>#DIV/0!</v>
      </c>
      <c r="Q91" s="108" t="str">
        <f t="shared" si="25"/>
        <v xml:space="preserve"> </v>
      </c>
    </row>
    <row r="92" spans="1:17" ht="18" hidden="1" customHeight="1" x14ac:dyDescent="0.3">
      <c r="A92" s="73">
        <f t="shared" si="26"/>
        <v>0</v>
      </c>
      <c r="B92" s="56" t="e">
        <f t="shared" si="21"/>
        <v>#DIV/0!</v>
      </c>
      <c r="C92" s="74" t="s">
        <v>220</v>
      </c>
      <c r="D92" s="50">
        <v>1.68</v>
      </c>
      <c r="E92" s="50" t="e">
        <f t="shared" si="22"/>
        <v>#DIV/0!</v>
      </c>
      <c r="F92" s="51" t="e">
        <f t="shared" si="23"/>
        <v>#DIV/0!</v>
      </c>
      <c r="G92" s="52" t="e">
        <f t="shared" si="16"/>
        <v>#DIV/0!</v>
      </c>
      <c r="H92" s="48" t="e">
        <f t="shared" si="24"/>
        <v>#DIV/0!</v>
      </c>
      <c r="Q92" s="108" t="str">
        <f t="shared" si="25"/>
        <v xml:space="preserve"> </v>
      </c>
    </row>
    <row r="93" spans="1:17" ht="18" hidden="1" customHeight="1" x14ac:dyDescent="0.3">
      <c r="A93" s="73">
        <f t="shared" si="26"/>
        <v>0</v>
      </c>
      <c r="B93" s="56" t="e">
        <f t="shared" si="21"/>
        <v>#DIV/0!</v>
      </c>
      <c r="C93" s="74" t="s">
        <v>221</v>
      </c>
      <c r="D93" s="50">
        <v>1.0900000000000001</v>
      </c>
      <c r="E93" s="50" t="e">
        <f t="shared" si="22"/>
        <v>#DIV/0!</v>
      </c>
      <c r="F93" s="51" t="e">
        <f t="shared" si="23"/>
        <v>#DIV/0!</v>
      </c>
      <c r="G93" s="52" t="e">
        <f t="shared" si="16"/>
        <v>#DIV/0!</v>
      </c>
      <c r="H93" s="48" t="e">
        <f t="shared" si="24"/>
        <v>#DIV/0!</v>
      </c>
      <c r="Q93" s="108" t="str">
        <f t="shared" si="25"/>
        <v xml:space="preserve"> </v>
      </c>
    </row>
    <row r="94" spans="1:17" ht="18" hidden="1" customHeight="1" x14ac:dyDescent="0.3">
      <c r="A94" s="73">
        <f t="shared" si="26"/>
        <v>0</v>
      </c>
      <c r="B94" s="56" t="e">
        <f t="shared" si="21"/>
        <v>#DIV/0!</v>
      </c>
      <c r="C94" s="74" t="s">
        <v>222</v>
      </c>
      <c r="D94" s="50">
        <v>0.77900000000000003</v>
      </c>
      <c r="E94" s="50" t="e">
        <f t="shared" si="22"/>
        <v>#DIV/0!</v>
      </c>
      <c r="F94" s="51" t="e">
        <f t="shared" si="23"/>
        <v>#DIV/0!</v>
      </c>
      <c r="G94" s="52" t="e">
        <f t="shared" si="16"/>
        <v>#DIV/0!</v>
      </c>
      <c r="H94" s="48" t="e">
        <f t="shared" si="24"/>
        <v>#DIV/0!</v>
      </c>
      <c r="Q94" s="108" t="str">
        <f t="shared" si="25"/>
        <v xml:space="preserve"> </v>
      </c>
    </row>
    <row r="95" spans="1:17" ht="18" hidden="1" customHeight="1" x14ac:dyDescent="0.3">
      <c r="A95" s="73">
        <f t="shared" si="26"/>
        <v>0</v>
      </c>
      <c r="B95" s="56" t="e">
        <f t="shared" si="21"/>
        <v>#DIV/0!</v>
      </c>
      <c r="C95" s="74" t="s">
        <v>233</v>
      </c>
      <c r="D95" s="50">
        <v>0.83099999999999996</v>
      </c>
      <c r="E95" s="50" t="e">
        <f t="shared" si="22"/>
        <v>#DIV/0!</v>
      </c>
      <c r="F95" s="51" t="e">
        <f t="shared" si="23"/>
        <v>#DIV/0!</v>
      </c>
      <c r="G95" s="52" t="e">
        <f t="shared" si="16"/>
        <v>#DIV/0!</v>
      </c>
      <c r="H95" s="48" t="e">
        <f t="shared" si="24"/>
        <v>#DIV/0!</v>
      </c>
      <c r="Q95" s="108" t="str">
        <f t="shared" si="25"/>
        <v xml:space="preserve"> </v>
      </c>
    </row>
    <row r="96" spans="1:17" ht="18" hidden="1" customHeight="1" x14ac:dyDescent="0.3">
      <c r="A96" s="73">
        <f t="shared" si="26"/>
        <v>0</v>
      </c>
      <c r="B96" s="56" t="e">
        <f t="shared" si="21"/>
        <v>#DIV/0!</v>
      </c>
      <c r="C96" s="74" t="s">
        <v>234</v>
      </c>
      <c r="D96" s="50">
        <v>0.84399999999999997</v>
      </c>
      <c r="E96" s="50" t="e">
        <f t="shared" si="22"/>
        <v>#DIV/0!</v>
      </c>
      <c r="F96" s="51" t="e">
        <f t="shared" si="23"/>
        <v>#DIV/0!</v>
      </c>
      <c r="G96" s="52" t="e">
        <f t="shared" si="16"/>
        <v>#DIV/0!</v>
      </c>
      <c r="H96" s="48" t="e">
        <f t="shared" si="24"/>
        <v>#DIV/0!</v>
      </c>
      <c r="Q96" s="108" t="str">
        <f t="shared" si="25"/>
        <v xml:space="preserve"> </v>
      </c>
    </row>
    <row r="97" spans="1:17" ht="18" hidden="1" customHeight="1" x14ac:dyDescent="0.3">
      <c r="A97" s="73">
        <f t="shared" si="26"/>
        <v>0</v>
      </c>
      <c r="B97" s="56" t="e">
        <f t="shared" si="21"/>
        <v>#DIV/0!</v>
      </c>
      <c r="C97" s="74" t="s">
        <v>223</v>
      </c>
      <c r="D97" s="50">
        <v>0.875</v>
      </c>
      <c r="E97" s="50" t="e">
        <f t="shared" si="22"/>
        <v>#DIV/0!</v>
      </c>
      <c r="F97" s="51" t="e">
        <f t="shared" si="23"/>
        <v>#DIV/0!</v>
      </c>
      <c r="G97" s="52" t="e">
        <f t="shared" ref="G97:G107" si="27">IF(F97&gt;0,F97," ")</f>
        <v>#DIV/0!</v>
      </c>
      <c r="H97" s="48" t="e">
        <f t="shared" si="24"/>
        <v>#DIV/0!</v>
      </c>
      <c r="Q97" s="108" t="str">
        <f t="shared" si="25"/>
        <v xml:space="preserve"> </v>
      </c>
    </row>
    <row r="98" spans="1:17" ht="18" hidden="1" customHeight="1" x14ac:dyDescent="0.3">
      <c r="A98" s="73">
        <f t="shared" si="26"/>
        <v>0</v>
      </c>
      <c r="B98" s="56" t="e">
        <f t="shared" si="21"/>
        <v>#DIV/0!</v>
      </c>
      <c r="C98" s="74" t="s">
        <v>224</v>
      </c>
      <c r="D98" s="50">
        <v>0.876</v>
      </c>
      <c r="E98" s="50" t="e">
        <f t="shared" si="22"/>
        <v>#DIV/0!</v>
      </c>
      <c r="F98" s="51" t="e">
        <f t="shared" si="23"/>
        <v>#DIV/0!</v>
      </c>
      <c r="G98" s="52" t="e">
        <f t="shared" si="27"/>
        <v>#DIV/0!</v>
      </c>
      <c r="H98" s="48" t="e">
        <f t="shared" si="24"/>
        <v>#DIV/0!</v>
      </c>
      <c r="Q98" s="108" t="str">
        <f t="shared" si="25"/>
        <v xml:space="preserve"> </v>
      </c>
    </row>
    <row r="99" spans="1:17" ht="18" hidden="1" customHeight="1" x14ac:dyDescent="0.3">
      <c r="A99" s="73">
        <f t="shared" si="26"/>
        <v>0</v>
      </c>
      <c r="B99" s="56" t="e">
        <f t="shared" si="21"/>
        <v>#DIV/0!</v>
      </c>
      <c r="C99" s="74" t="s">
        <v>225</v>
      </c>
      <c r="D99" s="50">
        <v>0.876</v>
      </c>
      <c r="E99" s="50" t="e">
        <f t="shared" si="22"/>
        <v>#DIV/0!</v>
      </c>
      <c r="F99" s="51" t="e">
        <f t="shared" si="23"/>
        <v>#DIV/0!</v>
      </c>
      <c r="G99" s="52" t="e">
        <f t="shared" si="27"/>
        <v>#DIV/0!</v>
      </c>
      <c r="H99" s="48" t="e">
        <f t="shared" si="24"/>
        <v>#DIV/0!</v>
      </c>
      <c r="Q99" s="108" t="str">
        <f t="shared" si="25"/>
        <v xml:space="preserve"> </v>
      </c>
    </row>
    <row r="100" spans="1:17" ht="18" hidden="1" customHeight="1" x14ac:dyDescent="0.3">
      <c r="A100" s="73">
        <f t="shared" si="26"/>
        <v>0</v>
      </c>
      <c r="B100" s="56" t="e">
        <f t="shared" si="21"/>
        <v>#DIV/0!</v>
      </c>
      <c r="C100" s="74" t="s">
        <v>226</v>
      </c>
      <c r="D100" s="50">
        <v>0.878</v>
      </c>
      <c r="E100" s="50" t="e">
        <f t="shared" si="22"/>
        <v>#DIV/0!</v>
      </c>
      <c r="F100" s="51" t="e">
        <f t="shared" si="23"/>
        <v>#DIV/0!</v>
      </c>
      <c r="G100" s="52" t="e">
        <f t="shared" si="27"/>
        <v>#DIV/0!</v>
      </c>
      <c r="H100" s="48" t="e">
        <f t="shared" si="24"/>
        <v>#DIV/0!</v>
      </c>
      <c r="Q100" s="108" t="str">
        <f t="shared" si="25"/>
        <v xml:space="preserve"> </v>
      </c>
    </row>
    <row r="101" spans="1:17" ht="18" hidden="1" customHeight="1" x14ac:dyDescent="0.3">
      <c r="A101" s="73">
        <f t="shared" si="26"/>
        <v>0</v>
      </c>
      <c r="B101" s="56" t="e">
        <f t="shared" ref="B101:B107" si="28">A101/$A$108</f>
        <v>#DIV/0!</v>
      </c>
      <c r="C101" s="74" t="s">
        <v>227</v>
      </c>
      <c r="D101" s="50">
        <v>1.0369999999999999</v>
      </c>
      <c r="E101" s="50" t="e">
        <f t="shared" ref="E101:E107" si="29">D101*B101</f>
        <v>#DIV/0!</v>
      </c>
      <c r="F101" s="51" t="e">
        <f t="shared" ref="F101:F107" si="30">IF(B101&gt;0,B101*$I$2*1000*$E$108,0)</f>
        <v>#DIV/0!</v>
      </c>
      <c r="G101" s="52" t="e">
        <f t="shared" si="27"/>
        <v>#DIV/0!</v>
      </c>
      <c r="H101" s="48" t="e">
        <f t="shared" si="24"/>
        <v>#DIV/0!</v>
      </c>
      <c r="Q101" s="108" t="str">
        <f t="shared" si="25"/>
        <v xml:space="preserve"> </v>
      </c>
    </row>
    <row r="102" spans="1:17" ht="18" hidden="1" customHeight="1" x14ac:dyDescent="0.3">
      <c r="A102" s="73">
        <f t="shared" si="26"/>
        <v>0</v>
      </c>
      <c r="B102" s="56" t="e">
        <f t="shared" si="28"/>
        <v>#DIV/0!</v>
      </c>
      <c r="C102" s="74" t="s">
        <v>228</v>
      </c>
      <c r="D102" s="50">
        <v>0.92100000000000004</v>
      </c>
      <c r="E102" s="50" t="e">
        <f t="shared" si="29"/>
        <v>#DIV/0!</v>
      </c>
      <c r="F102" s="51" t="e">
        <f t="shared" si="30"/>
        <v>#DIV/0!</v>
      </c>
      <c r="G102" s="52" t="e">
        <f t="shared" si="27"/>
        <v>#DIV/0!</v>
      </c>
      <c r="H102" s="48" t="e">
        <f t="shared" si="24"/>
        <v>#DIV/0!</v>
      </c>
      <c r="Q102" s="108" t="str">
        <f t="shared" si="25"/>
        <v xml:space="preserve"> </v>
      </c>
    </row>
    <row r="103" spans="1:17" ht="18" hidden="1" customHeight="1" x14ac:dyDescent="0.3">
      <c r="A103" s="73">
        <f t="shared" si="26"/>
        <v>0</v>
      </c>
      <c r="B103" s="56" t="e">
        <f t="shared" si="28"/>
        <v>#DIV/0!</v>
      </c>
      <c r="C103" s="74" t="s">
        <v>235</v>
      </c>
      <c r="D103" s="50">
        <v>0.94</v>
      </c>
      <c r="E103" s="50" t="e">
        <f t="shared" si="29"/>
        <v>#DIV/0!</v>
      </c>
      <c r="F103" s="51" t="e">
        <f t="shared" si="30"/>
        <v>#DIV/0!</v>
      </c>
      <c r="G103" s="52" t="e">
        <f t="shared" si="27"/>
        <v>#DIV/0!</v>
      </c>
      <c r="H103" s="48" t="e">
        <f t="shared" si="24"/>
        <v>#DIV/0!</v>
      </c>
      <c r="Q103" s="108" t="str">
        <f t="shared" si="25"/>
        <v xml:space="preserve"> </v>
      </c>
    </row>
    <row r="104" spans="1:17" ht="18" hidden="1" customHeight="1" x14ac:dyDescent="0.3">
      <c r="A104" s="73">
        <f t="shared" si="26"/>
        <v>0</v>
      </c>
      <c r="B104" s="56" t="e">
        <f t="shared" si="28"/>
        <v>#DIV/0!</v>
      </c>
      <c r="C104" s="74" t="s">
        <v>231</v>
      </c>
      <c r="D104" s="50">
        <v>1.4410000000000001</v>
      </c>
      <c r="E104" s="50" t="e">
        <f t="shared" si="29"/>
        <v>#DIV/0!</v>
      </c>
      <c r="F104" s="51" t="e">
        <f t="shared" si="30"/>
        <v>#DIV/0!</v>
      </c>
      <c r="G104" s="52" t="e">
        <f t="shared" si="27"/>
        <v>#DIV/0!</v>
      </c>
      <c r="H104" s="48" t="e">
        <f t="shared" si="24"/>
        <v>#DIV/0!</v>
      </c>
      <c r="Q104" s="108" t="str">
        <f t="shared" si="25"/>
        <v xml:space="preserve"> </v>
      </c>
    </row>
    <row r="105" spans="1:17" ht="18" hidden="1" customHeight="1" x14ac:dyDescent="0.3">
      <c r="A105" s="73">
        <f t="shared" si="26"/>
        <v>0</v>
      </c>
      <c r="B105" s="56" t="e">
        <f t="shared" si="28"/>
        <v>#DIV/0!</v>
      </c>
      <c r="C105" s="74" t="s">
        <v>230</v>
      </c>
      <c r="D105" s="50">
        <v>1.5329999999999999</v>
      </c>
      <c r="E105" s="50" t="e">
        <f t="shared" si="29"/>
        <v>#DIV/0!</v>
      </c>
      <c r="F105" s="51" t="e">
        <f t="shared" si="30"/>
        <v>#DIV/0!</v>
      </c>
      <c r="G105" s="52" t="e">
        <f t="shared" si="27"/>
        <v>#DIV/0!</v>
      </c>
      <c r="H105" s="48" t="e">
        <f t="shared" si="24"/>
        <v>#DIV/0!</v>
      </c>
      <c r="Q105" s="108" t="str">
        <f t="shared" si="25"/>
        <v xml:space="preserve"> </v>
      </c>
    </row>
    <row r="106" spans="1:17" ht="18" hidden="1" customHeight="1" x14ac:dyDescent="0.3">
      <c r="A106" s="73">
        <f t="shared" si="26"/>
        <v>0</v>
      </c>
      <c r="B106" s="56" t="e">
        <f t="shared" si="28"/>
        <v>#DIV/0!</v>
      </c>
      <c r="C106" s="74" t="s">
        <v>229</v>
      </c>
      <c r="D106" s="50">
        <v>0.83099999999999996</v>
      </c>
      <c r="E106" s="50" t="e">
        <f t="shared" si="29"/>
        <v>#DIV/0!</v>
      </c>
      <c r="F106" s="51" t="e">
        <f t="shared" si="30"/>
        <v>#DIV/0!</v>
      </c>
      <c r="G106" s="52" t="e">
        <f t="shared" si="27"/>
        <v>#DIV/0!</v>
      </c>
      <c r="H106" s="48" t="e">
        <f t="shared" si="24"/>
        <v>#DIV/0!</v>
      </c>
      <c r="Q106" s="108" t="str">
        <f t="shared" si="25"/>
        <v xml:space="preserve"> </v>
      </c>
    </row>
    <row r="107" spans="1:17" ht="18" hidden="1" customHeight="1" x14ac:dyDescent="0.3">
      <c r="A107" s="73">
        <f t="shared" si="26"/>
        <v>0</v>
      </c>
      <c r="B107" s="56" t="e">
        <f t="shared" si="28"/>
        <v>#DIV/0!</v>
      </c>
      <c r="C107" s="75" t="s">
        <v>88</v>
      </c>
      <c r="D107" s="50">
        <v>1</v>
      </c>
      <c r="E107" s="50" t="e">
        <f t="shared" si="29"/>
        <v>#DIV/0!</v>
      </c>
      <c r="F107" s="51" t="e">
        <f t="shared" si="30"/>
        <v>#DIV/0!</v>
      </c>
      <c r="G107" s="52" t="e">
        <f t="shared" si="27"/>
        <v>#DIV/0!</v>
      </c>
      <c r="H107" s="48" t="e">
        <f t="shared" si="24"/>
        <v>#DIV/0!</v>
      </c>
      <c r="Q107" s="108" t="str">
        <f t="shared" si="25"/>
        <v xml:space="preserve"> </v>
      </c>
    </row>
    <row r="108" spans="1:17" ht="18" hidden="1" customHeight="1" x14ac:dyDescent="0.3">
      <c r="A108" s="76">
        <f>SUM(A5:A107)</f>
        <v>0</v>
      </c>
      <c r="B108" s="29"/>
      <c r="C108" s="14" t="s">
        <v>15</v>
      </c>
      <c r="D108" s="31"/>
      <c r="E108" s="31" t="e">
        <f>SUM(E5:E107)</f>
        <v>#DIV/0!</v>
      </c>
      <c r="F108" s="12" t="e">
        <f>SUM(F5:F6)</f>
        <v>#DIV/0!</v>
      </c>
      <c r="G108" s="13" t="e">
        <f>SUM(G5:G107)</f>
        <v>#DIV/0!</v>
      </c>
      <c r="H108" s="32" t="e">
        <f>SUM(H5:H107)</f>
        <v>#DIV/0!</v>
      </c>
      <c r="Q108" s="108" t="str">
        <f t="shared" si="25"/>
        <v xml:space="preserve"> </v>
      </c>
    </row>
  </sheetData>
  <sheetProtection sheet="1" objects="1" scenarios="1"/>
  <mergeCells count="2">
    <mergeCell ref="A2:G2"/>
    <mergeCell ref="R2:S2"/>
  </mergeCells>
  <conditionalFormatting sqref="B5:B107">
    <cfRule type="expression" dxfId="0" priority="1">
      <formula>#REF!&lt;0.5</formula>
    </cfRule>
  </conditionalFormatting>
  <pageMargins left="0.31496062992125984" right="0.31496062992125984" top="0.74803149606299213" bottom="0.19685039370078741" header="0" footer="0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2A19-4628-4906-BE27-80F4E0DDC802}">
  <sheetPr>
    <pageSetUpPr fitToPage="1"/>
  </sheetPr>
  <dimension ref="A1:J145"/>
  <sheetViews>
    <sheetView showGridLines="0" workbookViewId="0"/>
  </sheetViews>
  <sheetFormatPr baseColWidth="10" defaultRowHeight="13.8" x14ac:dyDescent="0.3"/>
  <cols>
    <col min="1" max="1" width="11.5546875" style="131"/>
    <col min="2" max="2" width="1.6640625" style="131" customWidth="1"/>
    <col min="3" max="16384" width="11.5546875" style="136"/>
  </cols>
  <sheetData>
    <row r="1" spans="1:10" ht="18.600000000000001" x14ac:dyDescent="0.3">
      <c r="C1" s="132"/>
      <c r="E1" s="140" t="s">
        <v>247</v>
      </c>
      <c r="I1" s="139"/>
      <c r="J1" s="139"/>
    </row>
    <row r="2" spans="1:10" x14ac:dyDescent="0.3">
      <c r="A2" s="134" t="s">
        <v>19</v>
      </c>
    </row>
    <row r="3" spans="1:10" x14ac:dyDescent="0.3">
      <c r="A3" s="134" t="s">
        <v>238</v>
      </c>
      <c r="C3" s="133" t="s">
        <v>239</v>
      </c>
      <c r="D3" s="133" t="s">
        <v>246</v>
      </c>
      <c r="E3" s="133" t="s">
        <v>245</v>
      </c>
      <c r="F3" s="133" t="s">
        <v>244</v>
      </c>
      <c r="G3" s="133" t="s">
        <v>243</v>
      </c>
      <c r="H3" s="133" t="s">
        <v>242</v>
      </c>
      <c r="I3" s="133" t="s">
        <v>240</v>
      </c>
      <c r="J3" s="133" t="s">
        <v>241</v>
      </c>
    </row>
    <row r="4" spans="1:10" x14ac:dyDescent="0.3">
      <c r="A4" s="134" t="s">
        <v>248</v>
      </c>
      <c r="C4" s="137">
        <v>1</v>
      </c>
      <c r="D4" s="137">
        <v>2</v>
      </c>
      <c r="E4" s="137">
        <v>3</v>
      </c>
      <c r="F4" s="137">
        <v>5</v>
      </c>
      <c r="G4" s="137">
        <v>10</v>
      </c>
      <c r="H4" s="137">
        <v>15</v>
      </c>
      <c r="I4" s="137">
        <v>20</v>
      </c>
      <c r="J4" s="137">
        <v>25</v>
      </c>
    </row>
    <row r="5" spans="1:10" x14ac:dyDescent="0.3">
      <c r="A5" s="135">
        <v>0.8</v>
      </c>
      <c r="C5" s="138">
        <f>C$4*$A5</f>
        <v>0.8</v>
      </c>
      <c r="D5" s="138">
        <f t="shared" ref="D5:J5" si="0">D$4*$A5</f>
        <v>1.6</v>
      </c>
      <c r="E5" s="138">
        <f t="shared" si="0"/>
        <v>2.4000000000000004</v>
      </c>
      <c r="F5" s="138">
        <f t="shared" si="0"/>
        <v>4</v>
      </c>
      <c r="G5" s="138">
        <f t="shared" si="0"/>
        <v>8</v>
      </c>
      <c r="H5" s="138">
        <f t="shared" si="0"/>
        <v>12</v>
      </c>
      <c r="I5" s="138">
        <f t="shared" si="0"/>
        <v>16</v>
      </c>
      <c r="J5" s="138">
        <f t="shared" si="0"/>
        <v>20</v>
      </c>
    </row>
    <row r="6" spans="1:10" x14ac:dyDescent="0.3">
      <c r="A6" s="135">
        <v>0.80500000000000005</v>
      </c>
      <c r="C6" s="138">
        <f t="shared" ref="C6:J21" si="1">C$4*$A6</f>
        <v>0.80500000000000005</v>
      </c>
      <c r="D6" s="138">
        <f t="shared" si="1"/>
        <v>1.61</v>
      </c>
      <c r="E6" s="138">
        <f t="shared" si="1"/>
        <v>2.415</v>
      </c>
      <c r="F6" s="138">
        <f t="shared" si="1"/>
        <v>4.0250000000000004</v>
      </c>
      <c r="G6" s="138">
        <f t="shared" si="1"/>
        <v>8.0500000000000007</v>
      </c>
      <c r="H6" s="138">
        <f t="shared" si="1"/>
        <v>12.075000000000001</v>
      </c>
      <c r="I6" s="138">
        <f t="shared" si="1"/>
        <v>16.100000000000001</v>
      </c>
      <c r="J6" s="138">
        <f t="shared" si="1"/>
        <v>20.125</v>
      </c>
    </row>
    <row r="7" spans="1:10" x14ac:dyDescent="0.3">
      <c r="A7" s="135">
        <v>0.81</v>
      </c>
      <c r="C7" s="138">
        <f t="shared" si="1"/>
        <v>0.81</v>
      </c>
      <c r="D7" s="138">
        <f t="shared" si="1"/>
        <v>1.62</v>
      </c>
      <c r="E7" s="138">
        <f t="shared" si="1"/>
        <v>2.4300000000000002</v>
      </c>
      <c r="F7" s="138">
        <f t="shared" si="1"/>
        <v>4.0500000000000007</v>
      </c>
      <c r="G7" s="138">
        <f t="shared" si="1"/>
        <v>8.1000000000000014</v>
      </c>
      <c r="H7" s="138">
        <f t="shared" si="1"/>
        <v>12.15</v>
      </c>
      <c r="I7" s="138">
        <f t="shared" si="1"/>
        <v>16.200000000000003</v>
      </c>
      <c r="J7" s="138">
        <f t="shared" si="1"/>
        <v>20.25</v>
      </c>
    </row>
    <row r="8" spans="1:10" x14ac:dyDescent="0.3">
      <c r="A8" s="135">
        <v>0.81499999999999995</v>
      </c>
      <c r="C8" s="138">
        <f t="shared" si="1"/>
        <v>0.81499999999999995</v>
      </c>
      <c r="D8" s="138">
        <f t="shared" si="1"/>
        <v>1.63</v>
      </c>
      <c r="E8" s="138">
        <f t="shared" si="1"/>
        <v>2.4449999999999998</v>
      </c>
      <c r="F8" s="138">
        <f t="shared" si="1"/>
        <v>4.0749999999999993</v>
      </c>
      <c r="G8" s="138">
        <f t="shared" si="1"/>
        <v>8.1499999999999986</v>
      </c>
      <c r="H8" s="138">
        <f t="shared" si="1"/>
        <v>12.225</v>
      </c>
      <c r="I8" s="138">
        <f t="shared" si="1"/>
        <v>16.299999999999997</v>
      </c>
      <c r="J8" s="138">
        <f t="shared" si="1"/>
        <v>20.375</v>
      </c>
    </row>
    <row r="9" spans="1:10" x14ac:dyDescent="0.3">
      <c r="A9" s="135">
        <v>0.82</v>
      </c>
      <c r="C9" s="138">
        <f t="shared" si="1"/>
        <v>0.82</v>
      </c>
      <c r="D9" s="138">
        <f t="shared" si="1"/>
        <v>1.64</v>
      </c>
      <c r="E9" s="138">
        <f t="shared" si="1"/>
        <v>2.46</v>
      </c>
      <c r="F9" s="138">
        <f t="shared" si="1"/>
        <v>4.0999999999999996</v>
      </c>
      <c r="G9" s="138">
        <f t="shared" si="1"/>
        <v>8.1999999999999993</v>
      </c>
      <c r="H9" s="138">
        <f t="shared" si="1"/>
        <v>12.299999999999999</v>
      </c>
      <c r="I9" s="138">
        <f t="shared" si="1"/>
        <v>16.399999999999999</v>
      </c>
      <c r="J9" s="138">
        <f t="shared" si="1"/>
        <v>20.5</v>
      </c>
    </row>
    <row r="10" spans="1:10" x14ac:dyDescent="0.3">
      <c r="A10" s="135">
        <v>0.82499999999999996</v>
      </c>
      <c r="C10" s="138">
        <f t="shared" si="1"/>
        <v>0.82499999999999996</v>
      </c>
      <c r="D10" s="138">
        <f t="shared" si="1"/>
        <v>1.65</v>
      </c>
      <c r="E10" s="138">
        <f t="shared" si="1"/>
        <v>2.4749999999999996</v>
      </c>
      <c r="F10" s="138">
        <f t="shared" si="1"/>
        <v>4.125</v>
      </c>
      <c r="G10" s="138">
        <f t="shared" si="1"/>
        <v>8.25</v>
      </c>
      <c r="H10" s="138">
        <f t="shared" si="1"/>
        <v>12.375</v>
      </c>
      <c r="I10" s="138">
        <f t="shared" si="1"/>
        <v>16.5</v>
      </c>
      <c r="J10" s="138">
        <f t="shared" si="1"/>
        <v>20.625</v>
      </c>
    </row>
    <row r="11" spans="1:10" x14ac:dyDescent="0.3">
      <c r="A11" s="135">
        <v>0.83</v>
      </c>
      <c r="C11" s="138">
        <f t="shared" si="1"/>
        <v>0.83</v>
      </c>
      <c r="D11" s="138">
        <f t="shared" si="1"/>
        <v>1.66</v>
      </c>
      <c r="E11" s="138">
        <f t="shared" si="1"/>
        <v>2.4899999999999998</v>
      </c>
      <c r="F11" s="138">
        <f t="shared" si="1"/>
        <v>4.1499999999999995</v>
      </c>
      <c r="G11" s="138">
        <f t="shared" si="1"/>
        <v>8.2999999999999989</v>
      </c>
      <c r="H11" s="138">
        <f t="shared" si="1"/>
        <v>12.45</v>
      </c>
      <c r="I11" s="138">
        <f t="shared" si="1"/>
        <v>16.599999999999998</v>
      </c>
      <c r="J11" s="138">
        <f t="shared" si="1"/>
        <v>20.75</v>
      </c>
    </row>
    <row r="12" spans="1:10" x14ac:dyDescent="0.3">
      <c r="A12" s="135">
        <v>0.83499999999999996</v>
      </c>
      <c r="C12" s="138">
        <f t="shared" si="1"/>
        <v>0.83499999999999996</v>
      </c>
      <c r="D12" s="138">
        <f t="shared" si="1"/>
        <v>1.67</v>
      </c>
      <c r="E12" s="138">
        <f t="shared" si="1"/>
        <v>2.5049999999999999</v>
      </c>
      <c r="F12" s="138">
        <f t="shared" si="1"/>
        <v>4.1749999999999998</v>
      </c>
      <c r="G12" s="138">
        <f t="shared" si="1"/>
        <v>8.35</v>
      </c>
      <c r="H12" s="138">
        <f t="shared" si="1"/>
        <v>12.524999999999999</v>
      </c>
      <c r="I12" s="138">
        <f t="shared" si="1"/>
        <v>16.7</v>
      </c>
      <c r="J12" s="138">
        <f t="shared" si="1"/>
        <v>20.875</v>
      </c>
    </row>
    <row r="13" spans="1:10" x14ac:dyDescent="0.3">
      <c r="A13" s="135">
        <v>0.84</v>
      </c>
      <c r="C13" s="138">
        <f t="shared" si="1"/>
        <v>0.84</v>
      </c>
      <c r="D13" s="138">
        <f t="shared" si="1"/>
        <v>1.68</v>
      </c>
      <c r="E13" s="138">
        <f t="shared" si="1"/>
        <v>2.52</v>
      </c>
      <c r="F13" s="138">
        <f t="shared" si="1"/>
        <v>4.2</v>
      </c>
      <c r="G13" s="138">
        <f t="shared" si="1"/>
        <v>8.4</v>
      </c>
      <c r="H13" s="138">
        <f t="shared" si="1"/>
        <v>12.6</v>
      </c>
      <c r="I13" s="138">
        <f t="shared" si="1"/>
        <v>16.8</v>
      </c>
      <c r="J13" s="138">
        <f t="shared" si="1"/>
        <v>21</v>
      </c>
    </row>
    <row r="14" spans="1:10" x14ac:dyDescent="0.3">
      <c r="A14" s="135">
        <v>0.84499999999999997</v>
      </c>
      <c r="C14" s="138">
        <f t="shared" si="1"/>
        <v>0.84499999999999997</v>
      </c>
      <c r="D14" s="138">
        <f t="shared" si="1"/>
        <v>1.69</v>
      </c>
      <c r="E14" s="138">
        <f t="shared" si="1"/>
        <v>2.5350000000000001</v>
      </c>
      <c r="F14" s="138">
        <f t="shared" si="1"/>
        <v>4.2249999999999996</v>
      </c>
      <c r="G14" s="138">
        <f t="shared" si="1"/>
        <v>8.4499999999999993</v>
      </c>
      <c r="H14" s="138">
        <f t="shared" si="1"/>
        <v>12.674999999999999</v>
      </c>
      <c r="I14" s="138">
        <f t="shared" si="1"/>
        <v>16.899999999999999</v>
      </c>
      <c r="J14" s="138">
        <f t="shared" si="1"/>
        <v>21.125</v>
      </c>
    </row>
    <row r="15" spans="1:10" x14ac:dyDescent="0.3">
      <c r="A15" s="135">
        <v>0.85</v>
      </c>
      <c r="C15" s="138">
        <f t="shared" si="1"/>
        <v>0.85</v>
      </c>
      <c r="D15" s="138">
        <f t="shared" si="1"/>
        <v>1.7</v>
      </c>
      <c r="E15" s="138">
        <f t="shared" si="1"/>
        <v>2.5499999999999998</v>
      </c>
      <c r="F15" s="138">
        <f t="shared" si="1"/>
        <v>4.25</v>
      </c>
      <c r="G15" s="138">
        <f t="shared" si="1"/>
        <v>8.5</v>
      </c>
      <c r="H15" s="138">
        <f t="shared" si="1"/>
        <v>12.75</v>
      </c>
      <c r="I15" s="138">
        <f t="shared" si="1"/>
        <v>17</v>
      </c>
      <c r="J15" s="138">
        <f t="shared" si="1"/>
        <v>21.25</v>
      </c>
    </row>
    <row r="16" spans="1:10" x14ac:dyDescent="0.3">
      <c r="A16" s="135">
        <v>0.85499999999999998</v>
      </c>
      <c r="C16" s="138">
        <f t="shared" si="1"/>
        <v>0.85499999999999998</v>
      </c>
      <c r="D16" s="138">
        <f t="shared" si="1"/>
        <v>1.71</v>
      </c>
      <c r="E16" s="138">
        <f t="shared" si="1"/>
        <v>2.5649999999999999</v>
      </c>
      <c r="F16" s="138">
        <f t="shared" si="1"/>
        <v>4.2750000000000004</v>
      </c>
      <c r="G16" s="138">
        <f t="shared" si="1"/>
        <v>8.5500000000000007</v>
      </c>
      <c r="H16" s="138">
        <f t="shared" si="1"/>
        <v>12.824999999999999</v>
      </c>
      <c r="I16" s="138">
        <f t="shared" si="1"/>
        <v>17.100000000000001</v>
      </c>
      <c r="J16" s="138">
        <f t="shared" si="1"/>
        <v>21.375</v>
      </c>
    </row>
    <row r="17" spans="1:10" x14ac:dyDescent="0.3">
      <c r="A17" s="135">
        <v>0.86</v>
      </c>
      <c r="C17" s="138">
        <f t="shared" si="1"/>
        <v>0.86</v>
      </c>
      <c r="D17" s="138">
        <f t="shared" si="1"/>
        <v>1.72</v>
      </c>
      <c r="E17" s="138">
        <f t="shared" si="1"/>
        <v>2.58</v>
      </c>
      <c r="F17" s="138">
        <f t="shared" si="1"/>
        <v>4.3</v>
      </c>
      <c r="G17" s="138">
        <f t="shared" si="1"/>
        <v>8.6</v>
      </c>
      <c r="H17" s="138">
        <f t="shared" si="1"/>
        <v>12.9</v>
      </c>
      <c r="I17" s="138">
        <f t="shared" si="1"/>
        <v>17.2</v>
      </c>
      <c r="J17" s="138">
        <f t="shared" si="1"/>
        <v>21.5</v>
      </c>
    </row>
    <row r="18" spans="1:10" x14ac:dyDescent="0.3">
      <c r="A18" s="135">
        <v>0.86499999999999999</v>
      </c>
      <c r="C18" s="138">
        <f t="shared" si="1"/>
        <v>0.86499999999999999</v>
      </c>
      <c r="D18" s="138">
        <f t="shared" si="1"/>
        <v>1.73</v>
      </c>
      <c r="E18" s="138">
        <f t="shared" si="1"/>
        <v>2.5949999999999998</v>
      </c>
      <c r="F18" s="138">
        <f t="shared" si="1"/>
        <v>4.3250000000000002</v>
      </c>
      <c r="G18" s="138">
        <f t="shared" si="1"/>
        <v>8.65</v>
      </c>
      <c r="H18" s="138">
        <f t="shared" si="1"/>
        <v>12.975</v>
      </c>
      <c r="I18" s="138">
        <f t="shared" si="1"/>
        <v>17.3</v>
      </c>
      <c r="J18" s="138">
        <f t="shared" si="1"/>
        <v>21.625</v>
      </c>
    </row>
    <row r="19" spans="1:10" x14ac:dyDescent="0.3">
      <c r="A19" s="135">
        <v>0.87</v>
      </c>
      <c r="C19" s="138">
        <f t="shared" si="1"/>
        <v>0.87</v>
      </c>
      <c r="D19" s="138">
        <f t="shared" si="1"/>
        <v>1.74</v>
      </c>
      <c r="E19" s="138">
        <f t="shared" si="1"/>
        <v>2.61</v>
      </c>
      <c r="F19" s="138">
        <f t="shared" si="1"/>
        <v>4.3499999999999996</v>
      </c>
      <c r="G19" s="138">
        <f t="shared" si="1"/>
        <v>8.6999999999999993</v>
      </c>
      <c r="H19" s="138">
        <f t="shared" si="1"/>
        <v>13.05</v>
      </c>
      <c r="I19" s="138">
        <f t="shared" si="1"/>
        <v>17.399999999999999</v>
      </c>
      <c r="J19" s="138">
        <f t="shared" si="1"/>
        <v>21.75</v>
      </c>
    </row>
    <row r="20" spans="1:10" x14ac:dyDescent="0.3">
      <c r="A20" s="135">
        <v>0.875</v>
      </c>
      <c r="C20" s="138">
        <f t="shared" si="1"/>
        <v>0.875</v>
      </c>
      <c r="D20" s="138">
        <f t="shared" si="1"/>
        <v>1.75</v>
      </c>
      <c r="E20" s="138">
        <f t="shared" si="1"/>
        <v>2.625</v>
      </c>
      <c r="F20" s="138">
        <f t="shared" si="1"/>
        <v>4.375</v>
      </c>
      <c r="G20" s="138">
        <f t="shared" si="1"/>
        <v>8.75</v>
      </c>
      <c r="H20" s="138">
        <f t="shared" si="1"/>
        <v>13.125</v>
      </c>
      <c r="I20" s="138">
        <f t="shared" si="1"/>
        <v>17.5</v>
      </c>
      <c r="J20" s="138">
        <f t="shared" si="1"/>
        <v>21.875</v>
      </c>
    </row>
    <row r="21" spans="1:10" x14ac:dyDescent="0.3">
      <c r="A21" s="135">
        <v>0.88</v>
      </c>
      <c r="C21" s="138">
        <f t="shared" si="1"/>
        <v>0.88</v>
      </c>
      <c r="D21" s="138">
        <f t="shared" si="1"/>
        <v>1.76</v>
      </c>
      <c r="E21" s="138">
        <f t="shared" si="1"/>
        <v>2.64</v>
      </c>
      <c r="F21" s="138">
        <f t="shared" si="1"/>
        <v>4.4000000000000004</v>
      </c>
      <c r="G21" s="138">
        <f t="shared" si="1"/>
        <v>8.8000000000000007</v>
      </c>
      <c r="H21" s="138">
        <f t="shared" si="1"/>
        <v>13.2</v>
      </c>
      <c r="I21" s="138">
        <f t="shared" si="1"/>
        <v>17.600000000000001</v>
      </c>
      <c r="J21" s="138">
        <f t="shared" si="1"/>
        <v>22</v>
      </c>
    </row>
    <row r="22" spans="1:10" x14ac:dyDescent="0.3">
      <c r="A22" s="135">
        <v>0.88500000000000001</v>
      </c>
      <c r="C22" s="138">
        <f t="shared" ref="C22:J53" si="2">C$4*$A22</f>
        <v>0.88500000000000001</v>
      </c>
      <c r="D22" s="138">
        <f t="shared" si="2"/>
        <v>1.77</v>
      </c>
      <c r="E22" s="138">
        <f t="shared" si="2"/>
        <v>2.6550000000000002</v>
      </c>
      <c r="F22" s="138">
        <f t="shared" si="2"/>
        <v>4.4249999999999998</v>
      </c>
      <c r="G22" s="138">
        <f t="shared" si="2"/>
        <v>8.85</v>
      </c>
      <c r="H22" s="138">
        <f t="shared" si="2"/>
        <v>13.275</v>
      </c>
      <c r="I22" s="138">
        <f t="shared" si="2"/>
        <v>17.7</v>
      </c>
      <c r="J22" s="138">
        <f t="shared" si="2"/>
        <v>22.125</v>
      </c>
    </row>
    <row r="23" spans="1:10" x14ac:dyDescent="0.3">
      <c r="A23" s="135">
        <v>0.89</v>
      </c>
      <c r="C23" s="138">
        <f t="shared" si="2"/>
        <v>0.89</v>
      </c>
      <c r="D23" s="138">
        <f t="shared" si="2"/>
        <v>1.78</v>
      </c>
      <c r="E23" s="138">
        <f t="shared" si="2"/>
        <v>2.67</v>
      </c>
      <c r="F23" s="138">
        <f t="shared" si="2"/>
        <v>4.45</v>
      </c>
      <c r="G23" s="138">
        <f t="shared" si="2"/>
        <v>8.9</v>
      </c>
      <c r="H23" s="138">
        <f t="shared" si="2"/>
        <v>13.35</v>
      </c>
      <c r="I23" s="138">
        <f t="shared" si="2"/>
        <v>17.8</v>
      </c>
      <c r="J23" s="138">
        <f t="shared" si="2"/>
        <v>22.25</v>
      </c>
    </row>
    <row r="24" spans="1:10" x14ac:dyDescent="0.3">
      <c r="A24" s="135">
        <v>0.89500000000000002</v>
      </c>
      <c r="C24" s="138">
        <f t="shared" si="2"/>
        <v>0.89500000000000002</v>
      </c>
      <c r="D24" s="138">
        <f t="shared" si="2"/>
        <v>1.79</v>
      </c>
      <c r="E24" s="138">
        <f t="shared" si="2"/>
        <v>2.6850000000000001</v>
      </c>
      <c r="F24" s="138">
        <f t="shared" si="2"/>
        <v>4.4749999999999996</v>
      </c>
      <c r="G24" s="138">
        <f t="shared" si="2"/>
        <v>8.9499999999999993</v>
      </c>
      <c r="H24" s="138">
        <f t="shared" si="2"/>
        <v>13.425000000000001</v>
      </c>
      <c r="I24" s="138">
        <f t="shared" si="2"/>
        <v>17.899999999999999</v>
      </c>
      <c r="J24" s="138">
        <f t="shared" si="2"/>
        <v>22.375</v>
      </c>
    </row>
    <row r="25" spans="1:10" x14ac:dyDescent="0.3">
      <c r="A25" s="135">
        <v>0.9</v>
      </c>
      <c r="C25" s="138">
        <f t="shared" si="2"/>
        <v>0.9</v>
      </c>
      <c r="D25" s="138">
        <f t="shared" si="2"/>
        <v>1.8</v>
      </c>
      <c r="E25" s="138">
        <f t="shared" si="2"/>
        <v>2.7</v>
      </c>
      <c r="F25" s="138">
        <f t="shared" si="2"/>
        <v>4.5</v>
      </c>
      <c r="G25" s="138">
        <f t="shared" si="2"/>
        <v>9</v>
      </c>
      <c r="H25" s="138">
        <f t="shared" si="2"/>
        <v>13.5</v>
      </c>
      <c r="I25" s="138">
        <f t="shared" si="2"/>
        <v>18</v>
      </c>
      <c r="J25" s="138">
        <f t="shared" si="2"/>
        <v>22.5</v>
      </c>
    </row>
    <row r="26" spans="1:10" x14ac:dyDescent="0.3">
      <c r="A26" s="135">
        <v>0.90500000000000003</v>
      </c>
      <c r="C26" s="138">
        <f t="shared" si="2"/>
        <v>0.90500000000000003</v>
      </c>
      <c r="D26" s="138">
        <f t="shared" si="2"/>
        <v>1.81</v>
      </c>
      <c r="E26" s="138">
        <f t="shared" si="2"/>
        <v>2.7149999999999999</v>
      </c>
      <c r="F26" s="138">
        <f t="shared" si="2"/>
        <v>4.5250000000000004</v>
      </c>
      <c r="G26" s="138">
        <f t="shared" si="2"/>
        <v>9.0500000000000007</v>
      </c>
      <c r="H26" s="138">
        <f t="shared" si="2"/>
        <v>13.575000000000001</v>
      </c>
      <c r="I26" s="138">
        <f t="shared" si="2"/>
        <v>18.100000000000001</v>
      </c>
      <c r="J26" s="138">
        <f t="shared" si="2"/>
        <v>22.625</v>
      </c>
    </row>
    <row r="27" spans="1:10" x14ac:dyDescent="0.3">
      <c r="A27" s="135">
        <v>0.91</v>
      </c>
      <c r="C27" s="138">
        <f t="shared" si="2"/>
        <v>0.91</v>
      </c>
      <c r="D27" s="138">
        <f t="shared" si="2"/>
        <v>1.82</v>
      </c>
      <c r="E27" s="138">
        <f t="shared" si="2"/>
        <v>2.73</v>
      </c>
      <c r="F27" s="138">
        <f t="shared" si="2"/>
        <v>4.55</v>
      </c>
      <c r="G27" s="138">
        <f t="shared" si="2"/>
        <v>9.1</v>
      </c>
      <c r="H27" s="138">
        <f t="shared" si="2"/>
        <v>13.65</v>
      </c>
      <c r="I27" s="138">
        <f t="shared" si="2"/>
        <v>18.2</v>
      </c>
      <c r="J27" s="138">
        <f t="shared" si="2"/>
        <v>22.75</v>
      </c>
    </row>
    <row r="28" spans="1:10" x14ac:dyDescent="0.3">
      <c r="A28" s="135">
        <v>0.91500000000000004</v>
      </c>
      <c r="C28" s="138">
        <f t="shared" si="2"/>
        <v>0.91500000000000004</v>
      </c>
      <c r="D28" s="138">
        <f t="shared" si="2"/>
        <v>1.83</v>
      </c>
      <c r="E28" s="138">
        <f t="shared" si="2"/>
        <v>2.7450000000000001</v>
      </c>
      <c r="F28" s="138">
        <f t="shared" si="2"/>
        <v>4.5750000000000002</v>
      </c>
      <c r="G28" s="138">
        <f t="shared" si="2"/>
        <v>9.15</v>
      </c>
      <c r="H28" s="138">
        <f t="shared" si="2"/>
        <v>13.725000000000001</v>
      </c>
      <c r="I28" s="138">
        <f t="shared" si="2"/>
        <v>18.3</v>
      </c>
      <c r="J28" s="138">
        <f t="shared" si="2"/>
        <v>22.875</v>
      </c>
    </row>
    <row r="29" spans="1:10" x14ac:dyDescent="0.3">
      <c r="A29" s="135">
        <v>0.92</v>
      </c>
      <c r="C29" s="138">
        <f t="shared" si="2"/>
        <v>0.92</v>
      </c>
      <c r="D29" s="138">
        <f t="shared" si="2"/>
        <v>1.84</v>
      </c>
      <c r="E29" s="138">
        <f t="shared" si="2"/>
        <v>2.7600000000000002</v>
      </c>
      <c r="F29" s="138">
        <f t="shared" si="2"/>
        <v>4.6000000000000005</v>
      </c>
      <c r="G29" s="138">
        <f t="shared" si="2"/>
        <v>9.2000000000000011</v>
      </c>
      <c r="H29" s="138">
        <f t="shared" si="2"/>
        <v>13.8</v>
      </c>
      <c r="I29" s="138">
        <f t="shared" si="2"/>
        <v>18.400000000000002</v>
      </c>
      <c r="J29" s="138">
        <f t="shared" si="2"/>
        <v>23</v>
      </c>
    </row>
    <row r="30" spans="1:10" x14ac:dyDescent="0.3">
      <c r="A30" s="135">
        <v>0.92500000000000004</v>
      </c>
      <c r="C30" s="138">
        <f t="shared" si="2"/>
        <v>0.92500000000000004</v>
      </c>
      <c r="D30" s="138">
        <f t="shared" si="2"/>
        <v>1.85</v>
      </c>
      <c r="E30" s="138">
        <f t="shared" si="2"/>
        <v>2.7750000000000004</v>
      </c>
      <c r="F30" s="138">
        <f t="shared" si="2"/>
        <v>4.625</v>
      </c>
      <c r="G30" s="138">
        <f t="shared" si="2"/>
        <v>9.25</v>
      </c>
      <c r="H30" s="138">
        <f t="shared" si="2"/>
        <v>13.875</v>
      </c>
      <c r="I30" s="138">
        <f t="shared" si="2"/>
        <v>18.5</v>
      </c>
      <c r="J30" s="138">
        <f t="shared" si="2"/>
        <v>23.125</v>
      </c>
    </row>
    <row r="31" spans="1:10" x14ac:dyDescent="0.3">
      <c r="A31" s="135">
        <v>0.93</v>
      </c>
      <c r="C31" s="138">
        <f t="shared" si="2"/>
        <v>0.93</v>
      </c>
      <c r="D31" s="138">
        <f t="shared" si="2"/>
        <v>1.86</v>
      </c>
      <c r="E31" s="138">
        <f t="shared" si="2"/>
        <v>2.79</v>
      </c>
      <c r="F31" s="138">
        <f t="shared" si="2"/>
        <v>4.6500000000000004</v>
      </c>
      <c r="G31" s="138">
        <f t="shared" si="2"/>
        <v>9.3000000000000007</v>
      </c>
      <c r="H31" s="138">
        <f t="shared" si="2"/>
        <v>13.950000000000001</v>
      </c>
      <c r="I31" s="138">
        <f t="shared" si="2"/>
        <v>18.600000000000001</v>
      </c>
      <c r="J31" s="138">
        <f t="shared" si="2"/>
        <v>23.25</v>
      </c>
    </row>
    <row r="32" spans="1:10" x14ac:dyDescent="0.3">
      <c r="A32" s="135">
        <v>0.93500000000000005</v>
      </c>
      <c r="C32" s="138">
        <f t="shared" si="2"/>
        <v>0.93500000000000005</v>
      </c>
      <c r="D32" s="138">
        <f t="shared" si="2"/>
        <v>1.87</v>
      </c>
      <c r="E32" s="138">
        <f t="shared" si="2"/>
        <v>2.8050000000000002</v>
      </c>
      <c r="F32" s="138">
        <f t="shared" si="2"/>
        <v>4.6750000000000007</v>
      </c>
      <c r="G32" s="138">
        <f t="shared" si="2"/>
        <v>9.3500000000000014</v>
      </c>
      <c r="H32" s="138">
        <f t="shared" si="2"/>
        <v>14.025</v>
      </c>
      <c r="I32" s="138">
        <f t="shared" si="2"/>
        <v>18.700000000000003</v>
      </c>
      <c r="J32" s="138">
        <f t="shared" si="2"/>
        <v>23.375</v>
      </c>
    </row>
    <row r="33" spans="1:10" x14ac:dyDescent="0.3">
      <c r="A33" s="135">
        <v>0.94</v>
      </c>
      <c r="C33" s="138">
        <f t="shared" si="2"/>
        <v>0.94</v>
      </c>
      <c r="D33" s="138">
        <f t="shared" si="2"/>
        <v>1.88</v>
      </c>
      <c r="E33" s="138">
        <f t="shared" si="2"/>
        <v>2.82</v>
      </c>
      <c r="F33" s="138">
        <f t="shared" si="2"/>
        <v>4.6999999999999993</v>
      </c>
      <c r="G33" s="138">
        <f t="shared" si="2"/>
        <v>9.3999999999999986</v>
      </c>
      <c r="H33" s="138">
        <f t="shared" si="2"/>
        <v>14.1</v>
      </c>
      <c r="I33" s="138">
        <f t="shared" si="2"/>
        <v>18.799999999999997</v>
      </c>
      <c r="J33" s="138">
        <f t="shared" si="2"/>
        <v>23.5</v>
      </c>
    </row>
    <row r="34" spans="1:10" x14ac:dyDescent="0.3">
      <c r="A34" s="135">
        <v>0.94499999999999995</v>
      </c>
      <c r="C34" s="138">
        <f t="shared" si="2"/>
        <v>0.94499999999999995</v>
      </c>
      <c r="D34" s="138">
        <f t="shared" si="2"/>
        <v>1.89</v>
      </c>
      <c r="E34" s="138">
        <f t="shared" si="2"/>
        <v>2.835</v>
      </c>
      <c r="F34" s="138">
        <f t="shared" si="2"/>
        <v>4.7249999999999996</v>
      </c>
      <c r="G34" s="138">
        <f t="shared" si="2"/>
        <v>9.4499999999999993</v>
      </c>
      <c r="H34" s="138">
        <f t="shared" si="2"/>
        <v>14.174999999999999</v>
      </c>
      <c r="I34" s="138">
        <f t="shared" si="2"/>
        <v>18.899999999999999</v>
      </c>
      <c r="J34" s="138">
        <f t="shared" si="2"/>
        <v>23.625</v>
      </c>
    </row>
    <row r="35" spans="1:10" x14ac:dyDescent="0.3">
      <c r="A35" s="135">
        <v>0.95</v>
      </c>
      <c r="C35" s="138">
        <f t="shared" si="2"/>
        <v>0.95</v>
      </c>
      <c r="D35" s="138">
        <f t="shared" si="2"/>
        <v>1.9</v>
      </c>
      <c r="E35" s="138">
        <f t="shared" si="2"/>
        <v>2.8499999999999996</v>
      </c>
      <c r="F35" s="138">
        <f t="shared" si="2"/>
        <v>4.75</v>
      </c>
      <c r="G35" s="138">
        <f t="shared" si="2"/>
        <v>9.5</v>
      </c>
      <c r="H35" s="138">
        <f t="shared" si="2"/>
        <v>14.25</v>
      </c>
      <c r="I35" s="138">
        <f t="shared" si="2"/>
        <v>19</v>
      </c>
      <c r="J35" s="138">
        <f t="shared" si="2"/>
        <v>23.75</v>
      </c>
    </row>
    <row r="36" spans="1:10" x14ac:dyDescent="0.3">
      <c r="A36" s="135">
        <v>0.95499999999999996</v>
      </c>
      <c r="C36" s="138">
        <f t="shared" si="2"/>
        <v>0.95499999999999996</v>
      </c>
      <c r="D36" s="138">
        <f t="shared" si="2"/>
        <v>1.91</v>
      </c>
      <c r="E36" s="138">
        <f t="shared" si="2"/>
        <v>2.8649999999999998</v>
      </c>
      <c r="F36" s="138">
        <f t="shared" si="2"/>
        <v>4.7749999999999995</v>
      </c>
      <c r="G36" s="138">
        <f t="shared" si="2"/>
        <v>9.5499999999999989</v>
      </c>
      <c r="H36" s="138">
        <f t="shared" si="2"/>
        <v>14.324999999999999</v>
      </c>
      <c r="I36" s="138">
        <f t="shared" si="2"/>
        <v>19.099999999999998</v>
      </c>
      <c r="J36" s="138">
        <f t="shared" si="2"/>
        <v>23.875</v>
      </c>
    </row>
    <row r="37" spans="1:10" x14ac:dyDescent="0.3">
      <c r="A37" s="135">
        <v>0.96</v>
      </c>
      <c r="C37" s="138">
        <f t="shared" si="2"/>
        <v>0.96</v>
      </c>
      <c r="D37" s="138">
        <f t="shared" si="2"/>
        <v>1.92</v>
      </c>
      <c r="E37" s="138">
        <f t="shared" si="2"/>
        <v>2.88</v>
      </c>
      <c r="F37" s="138">
        <f t="shared" si="2"/>
        <v>4.8</v>
      </c>
      <c r="G37" s="138">
        <f t="shared" si="2"/>
        <v>9.6</v>
      </c>
      <c r="H37" s="138">
        <f t="shared" si="2"/>
        <v>14.399999999999999</v>
      </c>
      <c r="I37" s="138">
        <f t="shared" si="2"/>
        <v>19.2</v>
      </c>
      <c r="J37" s="138">
        <f t="shared" si="2"/>
        <v>24</v>
      </c>
    </row>
    <row r="38" spans="1:10" x14ac:dyDescent="0.3">
      <c r="A38" s="135">
        <v>0.96499999999999997</v>
      </c>
      <c r="C38" s="138">
        <f t="shared" si="2"/>
        <v>0.96499999999999997</v>
      </c>
      <c r="D38" s="138">
        <f t="shared" si="2"/>
        <v>1.93</v>
      </c>
      <c r="E38" s="138">
        <f t="shared" si="2"/>
        <v>2.895</v>
      </c>
      <c r="F38" s="138">
        <f t="shared" si="2"/>
        <v>4.8250000000000002</v>
      </c>
      <c r="G38" s="138">
        <f t="shared" si="2"/>
        <v>9.65</v>
      </c>
      <c r="H38" s="138">
        <f t="shared" si="2"/>
        <v>14.475</v>
      </c>
      <c r="I38" s="138">
        <f t="shared" si="2"/>
        <v>19.3</v>
      </c>
      <c r="J38" s="138">
        <f t="shared" si="2"/>
        <v>24.125</v>
      </c>
    </row>
    <row r="39" spans="1:10" x14ac:dyDescent="0.3">
      <c r="A39" s="135">
        <v>0.97</v>
      </c>
      <c r="C39" s="138">
        <f t="shared" si="2"/>
        <v>0.97</v>
      </c>
      <c r="D39" s="138">
        <f t="shared" si="2"/>
        <v>1.94</v>
      </c>
      <c r="E39" s="138">
        <f t="shared" si="2"/>
        <v>2.91</v>
      </c>
      <c r="F39" s="138">
        <f t="shared" si="2"/>
        <v>4.8499999999999996</v>
      </c>
      <c r="G39" s="138">
        <f t="shared" si="2"/>
        <v>9.6999999999999993</v>
      </c>
      <c r="H39" s="138">
        <f t="shared" si="2"/>
        <v>14.549999999999999</v>
      </c>
      <c r="I39" s="138">
        <f t="shared" si="2"/>
        <v>19.399999999999999</v>
      </c>
      <c r="J39" s="138">
        <f t="shared" si="2"/>
        <v>24.25</v>
      </c>
    </row>
    <row r="40" spans="1:10" x14ac:dyDescent="0.3">
      <c r="A40" s="135">
        <v>0.97499999999999998</v>
      </c>
      <c r="C40" s="138">
        <f t="shared" si="2"/>
        <v>0.97499999999999998</v>
      </c>
      <c r="D40" s="138">
        <f t="shared" si="2"/>
        <v>1.95</v>
      </c>
      <c r="E40" s="138">
        <f t="shared" si="2"/>
        <v>2.9249999999999998</v>
      </c>
      <c r="F40" s="138">
        <f t="shared" si="2"/>
        <v>4.875</v>
      </c>
      <c r="G40" s="138">
        <f t="shared" si="2"/>
        <v>9.75</v>
      </c>
      <c r="H40" s="138">
        <f t="shared" si="2"/>
        <v>14.625</v>
      </c>
      <c r="I40" s="138">
        <f t="shared" si="2"/>
        <v>19.5</v>
      </c>
      <c r="J40" s="138">
        <f t="shared" si="2"/>
        <v>24.375</v>
      </c>
    </row>
    <row r="41" spans="1:10" x14ac:dyDescent="0.3">
      <c r="A41" s="135">
        <v>0.98</v>
      </c>
      <c r="C41" s="138">
        <f t="shared" si="2"/>
        <v>0.98</v>
      </c>
      <c r="D41" s="138">
        <f t="shared" si="2"/>
        <v>1.96</v>
      </c>
      <c r="E41" s="138">
        <f t="shared" si="2"/>
        <v>2.94</v>
      </c>
      <c r="F41" s="138">
        <f t="shared" si="2"/>
        <v>4.9000000000000004</v>
      </c>
      <c r="G41" s="138">
        <f t="shared" si="2"/>
        <v>9.8000000000000007</v>
      </c>
      <c r="H41" s="138">
        <f t="shared" si="2"/>
        <v>14.7</v>
      </c>
      <c r="I41" s="138">
        <f t="shared" si="2"/>
        <v>19.600000000000001</v>
      </c>
      <c r="J41" s="138">
        <f t="shared" si="2"/>
        <v>24.5</v>
      </c>
    </row>
    <row r="42" spans="1:10" x14ac:dyDescent="0.3">
      <c r="A42" s="135">
        <v>0.98499999999999999</v>
      </c>
      <c r="C42" s="138">
        <f t="shared" si="2"/>
        <v>0.98499999999999999</v>
      </c>
      <c r="D42" s="138">
        <f t="shared" si="2"/>
        <v>1.97</v>
      </c>
      <c r="E42" s="138">
        <f t="shared" si="2"/>
        <v>2.9550000000000001</v>
      </c>
      <c r="F42" s="138">
        <f t="shared" si="2"/>
        <v>4.9249999999999998</v>
      </c>
      <c r="G42" s="138">
        <f t="shared" si="2"/>
        <v>9.85</v>
      </c>
      <c r="H42" s="138">
        <f t="shared" si="2"/>
        <v>14.775</v>
      </c>
      <c r="I42" s="138">
        <f t="shared" si="2"/>
        <v>19.7</v>
      </c>
      <c r="J42" s="138">
        <f t="shared" si="2"/>
        <v>24.625</v>
      </c>
    </row>
    <row r="43" spans="1:10" x14ac:dyDescent="0.3">
      <c r="A43" s="135">
        <v>0.99</v>
      </c>
      <c r="C43" s="138">
        <f t="shared" si="2"/>
        <v>0.99</v>
      </c>
      <c r="D43" s="138">
        <f t="shared" si="2"/>
        <v>1.98</v>
      </c>
      <c r="E43" s="138">
        <f t="shared" si="2"/>
        <v>2.9699999999999998</v>
      </c>
      <c r="F43" s="138">
        <f t="shared" si="2"/>
        <v>4.95</v>
      </c>
      <c r="G43" s="138">
        <f t="shared" si="2"/>
        <v>9.9</v>
      </c>
      <c r="H43" s="138">
        <f t="shared" si="2"/>
        <v>14.85</v>
      </c>
      <c r="I43" s="138">
        <f t="shared" si="2"/>
        <v>19.8</v>
      </c>
      <c r="J43" s="138">
        <f t="shared" si="2"/>
        <v>24.75</v>
      </c>
    </row>
    <row r="44" spans="1:10" x14ac:dyDescent="0.3">
      <c r="A44" s="135">
        <v>0.995</v>
      </c>
      <c r="C44" s="138">
        <f t="shared" si="2"/>
        <v>0.995</v>
      </c>
      <c r="D44" s="138">
        <f t="shared" si="2"/>
        <v>1.99</v>
      </c>
      <c r="E44" s="138">
        <f t="shared" si="2"/>
        <v>2.9849999999999999</v>
      </c>
      <c r="F44" s="138">
        <f t="shared" si="2"/>
        <v>4.9749999999999996</v>
      </c>
      <c r="G44" s="138">
        <f t="shared" si="2"/>
        <v>9.9499999999999993</v>
      </c>
      <c r="H44" s="138">
        <f t="shared" si="2"/>
        <v>14.925000000000001</v>
      </c>
      <c r="I44" s="138">
        <f t="shared" si="2"/>
        <v>19.899999999999999</v>
      </c>
      <c r="J44" s="138">
        <f t="shared" si="2"/>
        <v>24.875</v>
      </c>
    </row>
    <row r="45" spans="1:10" x14ac:dyDescent="0.3">
      <c r="A45" s="135">
        <v>1</v>
      </c>
      <c r="C45" s="138">
        <f t="shared" si="2"/>
        <v>1</v>
      </c>
      <c r="D45" s="138">
        <f t="shared" si="2"/>
        <v>2</v>
      </c>
      <c r="E45" s="138">
        <f t="shared" si="2"/>
        <v>3</v>
      </c>
      <c r="F45" s="138">
        <f t="shared" si="2"/>
        <v>5</v>
      </c>
      <c r="G45" s="138">
        <f t="shared" si="2"/>
        <v>10</v>
      </c>
      <c r="H45" s="138">
        <f t="shared" si="2"/>
        <v>15</v>
      </c>
      <c r="I45" s="138">
        <f t="shared" si="2"/>
        <v>20</v>
      </c>
      <c r="J45" s="138">
        <f t="shared" si="2"/>
        <v>25</v>
      </c>
    </row>
    <row r="46" spans="1:10" x14ac:dyDescent="0.3">
      <c r="A46" s="135">
        <v>1.0049999999999999</v>
      </c>
      <c r="C46" s="138">
        <f t="shared" si="2"/>
        <v>1.0049999999999999</v>
      </c>
      <c r="D46" s="138">
        <f t="shared" si="2"/>
        <v>2.0099999999999998</v>
      </c>
      <c r="E46" s="138">
        <f t="shared" si="2"/>
        <v>3.0149999999999997</v>
      </c>
      <c r="F46" s="138">
        <f t="shared" si="2"/>
        <v>5.0249999999999995</v>
      </c>
      <c r="G46" s="138">
        <f t="shared" si="2"/>
        <v>10.049999999999999</v>
      </c>
      <c r="H46" s="138">
        <f t="shared" si="2"/>
        <v>15.074999999999999</v>
      </c>
      <c r="I46" s="138">
        <f t="shared" si="2"/>
        <v>20.099999999999998</v>
      </c>
      <c r="J46" s="138">
        <f t="shared" si="2"/>
        <v>25.124999999999996</v>
      </c>
    </row>
    <row r="47" spans="1:10" x14ac:dyDescent="0.3">
      <c r="A47" s="135">
        <v>1.01</v>
      </c>
      <c r="C47" s="138">
        <f t="shared" si="2"/>
        <v>1.01</v>
      </c>
      <c r="D47" s="138">
        <f t="shared" si="2"/>
        <v>2.02</v>
      </c>
      <c r="E47" s="138">
        <f t="shared" si="2"/>
        <v>3.0300000000000002</v>
      </c>
      <c r="F47" s="138">
        <f t="shared" si="2"/>
        <v>5.05</v>
      </c>
      <c r="G47" s="138">
        <f t="shared" si="2"/>
        <v>10.1</v>
      </c>
      <c r="H47" s="138">
        <f t="shared" si="2"/>
        <v>15.15</v>
      </c>
      <c r="I47" s="138">
        <f t="shared" si="2"/>
        <v>20.2</v>
      </c>
      <c r="J47" s="138">
        <f t="shared" si="2"/>
        <v>25.25</v>
      </c>
    </row>
    <row r="48" spans="1:10" x14ac:dyDescent="0.3">
      <c r="A48" s="135">
        <v>1.0149999999999999</v>
      </c>
      <c r="C48" s="138">
        <f t="shared" si="2"/>
        <v>1.0149999999999999</v>
      </c>
      <c r="D48" s="138">
        <f t="shared" si="2"/>
        <v>2.0299999999999998</v>
      </c>
      <c r="E48" s="138">
        <f t="shared" si="2"/>
        <v>3.0449999999999999</v>
      </c>
      <c r="F48" s="138">
        <f t="shared" si="2"/>
        <v>5.0749999999999993</v>
      </c>
      <c r="G48" s="138">
        <f t="shared" si="2"/>
        <v>10.149999999999999</v>
      </c>
      <c r="H48" s="138">
        <f t="shared" si="2"/>
        <v>15.224999999999998</v>
      </c>
      <c r="I48" s="138">
        <f t="shared" si="2"/>
        <v>20.299999999999997</v>
      </c>
      <c r="J48" s="138">
        <f t="shared" si="2"/>
        <v>25.374999999999996</v>
      </c>
    </row>
    <row r="49" spans="1:10" x14ac:dyDescent="0.3">
      <c r="A49" s="135">
        <v>1.02</v>
      </c>
      <c r="C49" s="138">
        <f t="shared" si="2"/>
        <v>1.02</v>
      </c>
      <c r="D49" s="138">
        <f t="shared" si="2"/>
        <v>2.04</v>
      </c>
      <c r="E49" s="138">
        <f t="shared" si="2"/>
        <v>3.06</v>
      </c>
      <c r="F49" s="138">
        <f t="shared" si="2"/>
        <v>5.0999999999999996</v>
      </c>
      <c r="G49" s="138">
        <f t="shared" si="2"/>
        <v>10.199999999999999</v>
      </c>
      <c r="H49" s="138">
        <f t="shared" si="2"/>
        <v>15.3</v>
      </c>
      <c r="I49" s="138">
        <f t="shared" si="2"/>
        <v>20.399999999999999</v>
      </c>
      <c r="J49" s="138">
        <f t="shared" si="2"/>
        <v>25.5</v>
      </c>
    </row>
    <row r="50" spans="1:10" x14ac:dyDescent="0.3">
      <c r="A50" s="135">
        <v>1.0249999999999999</v>
      </c>
      <c r="C50" s="138">
        <f t="shared" si="2"/>
        <v>1.0249999999999999</v>
      </c>
      <c r="D50" s="138">
        <f t="shared" si="2"/>
        <v>2.0499999999999998</v>
      </c>
      <c r="E50" s="138">
        <f t="shared" si="2"/>
        <v>3.0749999999999997</v>
      </c>
      <c r="F50" s="138">
        <f t="shared" si="2"/>
        <v>5.125</v>
      </c>
      <c r="G50" s="138">
        <f t="shared" si="2"/>
        <v>10.25</v>
      </c>
      <c r="H50" s="138">
        <f t="shared" si="2"/>
        <v>15.374999999999998</v>
      </c>
      <c r="I50" s="138">
        <f t="shared" si="2"/>
        <v>20.5</v>
      </c>
      <c r="J50" s="138">
        <f t="shared" si="2"/>
        <v>25.624999999999996</v>
      </c>
    </row>
    <row r="51" spans="1:10" x14ac:dyDescent="0.3">
      <c r="A51" s="135">
        <v>1.03</v>
      </c>
      <c r="C51" s="138">
        <f t="shared" si="2"/>
        <v>1.03</v>
      </c>
      <c r="D51" s="138">
        <f t="shared" si="2"/>
        <v>2.06</v>
      </c>
      <c r="E51" s="138">
        <f t="shared" si="2"/>
        <v>3.09</v>
      </c>
      <c r="F51" s="138">
        <f t="shared" si="2"/>
        <v>5.15</v>
      </c>
      <c r="G51" s="138">
        <f t="shared" si="2"/>
        <v>10.3</v>
      </c>
      <c r="H51" s="138">
        <f t="shared" si="2"/>
        <v>15.450000000000001</v>
      </c>
      <c r="I51" s="138">
        <f t="shared" si="2"/>
        <v>20.6</v>
      </c>
      <c r="J51" s="138">
        <f t="shared" si="2"/>
        <v>25.75</v>
      </c>
    </row>
    <row r="52" spans="1:10" x14ac:dyDescent="0.3">
      <c r="A52" s="135">
        <v>1.0349999999999999</v>
      </c>
      <c r="C52" s="138">
        <f t="shared" si="2"/>
        <v>1.0349999999999999</v>
      </c>
      <c r="D52" s="138">
        <f t="shared" si="2"/>
        <v>2.0699999999999998</v>
      </c>
      <c r="E52" s="138">
        <f t="shared" si="2"/>
        <v>3.1049999999999995</v>
      </c>
      <c r="F52" s="138">
        <f t="shared" si="2"/>
        <v>5.1749999999999998</v>
      </c>
      <c r="G52" s="138">
        <f t="shared" si="2"/>
        <v>10.35</v>
      </c>
      <c r="H52" s="138">
        <f t="shared" si="2"/>
        <v>15.524999999999999</v>
      </c>
      <c r="I52" s="138">
        <f t="shared" si="2"/>
        <v>20.7</v>
      </c>
      <c r="J52" s="138">
        <f t="shared" si="2"/>
        <v>25.874999999999996</v>
      </c>
    </row>
    <row r="53" spans="1:10" x14ac:dyDescent="0.3">
      <c r="A53" s="135">
        <v>1.04</v>
      </c>
      <c r="C53" s="138">
        <f t="shared" si="2"/>
        <v>1.04</v>
      </c>
      <c r="D53" s="138">
        <f t="shared" si="2"/>
        <v>2.08</v>
      </c>
      <c r="E53" s="138">
        <f t="shared" si="2"/>
        <v>3.12</v>
      </c>
      <c r="F53" s="138">
        <f t="shared" si="2"/>
        <v>5.2</v>
      </c>
      <c r="G53" s="138">
        <f t="shared" si="2"/>
        <v>10.4</v>
      </c>
      <c r="H53" s="138">
        <f t="shared" si="2"/>
        <v>15.600000000000001</v>
      </c>
      <c r="I53" s="138">
        <f t="shared" si="2"/>
        <v>20.8</v>
      </c>
      <c r="J53" s="138">
        <f t="shared" ref="C53:J85" si="3">J$4*$A53</f>
        <v>26</v>
      </c>
    </row>
    <row r="54" spans="1:10" x14ac:dyDescent="0.3">
      <c r="A54" s="135">
        <v>1.0449999999999999</v>
      </c>
      <c r="C54" s="138">
        <f t="shared" si="3"/>
        <v>1.0449999999999999</v>
      </c>
      <c r="D54" s="138">
        <f t="shared" si="3"/>
        <v>2.09</v>
      </c>
      <c r="E54" s="138">
        <f t="shared" si="3"/>
        <v>3.1349999999999998</v>
      </c>
      <c r="F54" s="138">
        <f t="shared" si="3"/>
        <v>5.2249999999999996</v>
      </c>
      <c r="G54" s="138">
        <f t="shared" si="3"/>
        <v>10.45</v>
      </c>
      <c r="H54" s="138">
        <f t="shared" si="3"/>
        <v>15.674999999999999</v>
      </c>
      <c r="I54" s="138">
        <f t="shared" si="3"/>
        <v>20.9</v>
      </c>
      <c r="J54" s="138">
        <f t="shared" si="3"/>
        <v>26.125</v>
      </c>
    </row>
    <row r="55" spans="1:10" x14ac:dyDescent="0.3">
      <c r="A55" s="135">
        <v>1.05</v>
      </c>
      <c r="C55" s="138">
        <f t="shared" si="3"/>
        <v>1.05</v>
      </c>
      <c r="D55" s="138">
        <f t="shared" si="3"/>
        <v>2.1</v>
      </c>
      <c r="E55" s="138">
        <f t="shared" si="3"/>
        <v>3.1500000000000004</v>
      </c>
      <c r="F55" s="138">
        <f t="shared" si="3"/>
        <v>5.25</v>
      </c>
      <c r="G55" s="138">
        <f t="shared" si="3"/>
        <v>10.5</v>
      </c>
      <c r="H55" s="138">
        <f t="shared" si="3"/>
        <v>15.75</v>
      </c>
      <c r="I55" s="138">
        <f t="shared" si="3"/>
        <v>21</v>
      </c>
      <c r="J55" s="138">
        <f t="shared" si="3"/>
        <v>26.25</v>
      </c>
    </row>
    <row r="56" spans="1:10" x14ac:dyDescent="0.3">
      <c r="A56" s="135">
        <v>1.0549999999999999</v>
      </c>
      <c r="C56" s="138">
        <f t="shared" si="3"/>
        <v>1.0549999999999999</v>
      </c>
      <c r="D56" s="138">
        <f t="shared" si="3"/>
        <v>2.11</v>
      </c>
      <c r="E56" s="138">
        <f t="shared" si="3"/>
        <v>3.165</v>
      </c>
      <c r="F56" s="138">
        <f t="shared" si="3"/>
        <v>5.2749999999999995</v>
      </c>
      <c r="G56" s="138">
        <f t="shared" si="3"/>
        <v>10.549999999999999</v>
      </c>
      <c r="H56" s="138">
        <f t="shared" si="3"/>
        <v>15.824999999999999</v>
      </c>
      <c r="I56" s="138">
        <f t="shared" si="3"/>
        <v>21.099999999999998</v>
      </c>
      <c r="J56" s="138">
        <f t="shared" si="3"/>
        <v>26.375</v>
      </c>
    </row>
    <row r="57" spans="1:10" x14ac:dyDescent="0.3">
      <c r="A57" s="135">
        <v>1.06</v>
      </c>
      <c r="C57" s="138">
        <f t="shared" si="3"/>
        <v>1.06</v>
      </c>
      <c r="D57" s="138">
        <f t="shared" si="3"/>
        <v>2.12</v>
      </c>
      <c r="E57" s="138">
        <f t="shared" si="3"/>
        <v>3.18</v>
      </c>
      <c r="F57" s="138">
        <f t="shared" si="3"/>
        <v>5.3000000000000007</v>
      </c>
      <c r="G57" s="138">
        <f t="shared" si="3"/>
        <v>10.600000000000001</v>
      </c>
      <c r="H57" s="138">
        <f t="shared" si="3"/>
        <v>15.9</v>
      </c>
      <c r="I57" s="138">
        <f t="shared" si="3"/>
        <v>21.200000000000003</v>
      </c>
      <c r="J57" s="138">
        <f t="shared" si="3"/>
        <v>26.5</v>
      </c>
    </row>
    <row r="58" spans="1:10" x14ac:dyDescent="0.3">
      <c r="A58" s="135">
        <v>1.0649999999999999</v>
      </c>
      <c r="C58" s="138">
        <f t="shared" si="3"/>
        <v>1.0649999999999999</v>
      </c>
      <c r="D58" s="138">
        <f t="shared" si="3"/>
        <v>2.13</v>
      </c>
      <c r="E58" s="138">
        <f t="shared" si="3"/>
        <v>3.1949999999999998</v>
      </c>
      <c r="F58" s="138">
        <f t="shared" si="3"/>
        <v>5.3249999999999993</v>
      </c>
      <c r="G58" s="138">
        <f t="shared" si="3"/>
        <v>10.649999999999999</v>
      </c>
      <c r="H58" s="138">
        <f t="shared" si="3"/>
        <v>15.975</v>
      </c>
      <c r="I58" s="138">
        <f t="shared" si="3"/>
        <v>21.299999999999997</v>
      </c>
      <c r="J58" s="138">
        <f t="shared" si="3"/>
        <v>26.625</v>
      </c>
    </row>
    <row r="59" spans="1:10" x14ac:dyDescent="0.3">
      <c r="A59" s="135">
        <v>1.07</v>
      </c>
      <c r="C59" s="138">
        <f t="shared" si="3"/>
        <v>1.07</v>
      </c>
      <c r="D59" s="138">
        <f t="shared" si="3"/>
        <v>2.14</v>
      </c>
      <c r="E59" s="138">
        <f t="shared" si="3"/>
        <v>3.21</v>
      </c>
      <c r="F59" s="138">
        <f t="shared" si="3"/>
        <v>5.3500000000000005</v>
      </c>
      <c r="G59" s="138">
        <f t="shared" si="3"/>
        <v>10.700000000000001</v>
      </c>
      <c r="H59" s="138">
        <f t="shared" si="3"/>
        <v>16.05</v>
      </c>
      <c r="I59" s="138">
        <f t="shared" si="3"/>
        <v>21.400000000000002</v>
      </c>
      <c r="J59" s="138">
        <f t="shared" si="3"/>
        <v>26.75</v>
      </c>
    </row>
    <row r="60" spans="1:10" x14ac:dyDescent="0.3">
      <c r="A60" s="135">
        <v>1.075</v>
      </c>
      <c r="C60" s="138">
        <f t="shared" si="3"/>
        <v>1.075</v>
      </c>
      <c r="D60" s="138">
        <f t="shared" si="3"/>
        <v>2.15</v>
      </c>
      <c r="E60" s="138">
        <f t="shared" si="3"/>
        <v>3.2249999999999996</v>
      </c>
      <c r="F60" s="138">
        <f t="shared" si="3"/>
        <v>5.375</v>
      </c>
      <c r="G60" s="138">
        <f t="shared" si="3"/>
        <v>10.75</v>
      </c>
      <c r="H60" s="138">
        <f t="shared" si="3"/>
        <v>16.125</v>
      </c>
      <c r="I60" s="138">
        <f t="shared" si="3"/>
        <v>21.5</v>
      </c>
      <c r="J60" s="138">
        <f t="shared" si="3"/>
        <v>26.875</v>
      </c>
    </row>
    <row r="61" spans="1:10" x14ac:dyDescent="0.3">
      <c r="A61" s="135">
        <v>1.08</v>
      </c>
      <c r="C61" s="138">
        <f t="shared" si="3"/>
        <v>1.08</v>
      </c>
      <c r="D61" s="138">
        <f t="shared" si="3"/>
        <v>2.16</v>
      </c>
      <c r="E61" s="138">
        <f t="shared" si="3"/>
        <v>3.24</v>
      </c>
      <c r="F61" s="138">
        <f t="shared" si="3"/>
        <v>5.4</v>
      </c>
      <c r="G61" s="138">
        <f t="shared" si="3"/>
        <v>10.8</v>
      </c>
      <c r="H61" s="138">
        <f t="shared" si="3"/>
        <v>16.200000000000003</v>
      </c>
      <c r="I61" s="138">
        <f t="shared" si="3"/>
        <v>21.6</v>
      </c>
      <c r="J61" s="138">
        <f t="shared" si="3"/>
        <v>27</v>
      </c>
    </row>
    <row r="62" spans="1:10" x14ac:dyDescent="0.3">
      <c r="A62" s="135">
        <v>1.085</v>
      </c>
      <c r="C62" s="138">
        <f t="shared" si="3"/>
        <v>1.085</v>
      </c>
      <c r="D62" s="138">
        <f t="shared" si="3"/>
        <v>2.17</v>
      </c>
      <c r="E62" s="138">
        <f t="shared" si="3"/>
        <v>3.2549999999999999</v>
      </c>
      <c r="F62" s="138">
        <f t="shared" si="3"/>
        <v>5.4249999999999998</v>
      </c>
      <c r="G62" s="138">
        <f t="shared" si="3"/>
        <v>10.85</v>
      </c>
      <c r="H62" s="138">
        <f t="shared" si="3"/>
        <v>16.274999999999999</v>
      </c>
      <c r="I62" s="138">
        <f t="shared" si="3"/>
        <v>21.7</v>
      </c>
      <c r="J62" s="138">
        <f t="shared" si="3"/>
        <v>27.125</v>
      </c>
    </row>
    <row r="63" spans="1:10" x14ac:dyDescent="0.3">
      <c r="A63" s="135">
        <v>1.0900000000000001</v>
      </c>
      <c r="C63" s="138">
        <f t="shared" si="3"/>
        <v>1.0900000000000001</v>
      </c>
      <c r="D63" s="138">
        <f t="shared" si="3"/>
        <v>2.1800000000000002</v>
      </c>
      <c r="E63" s="138">
        <f t="shared" si="3"/>
        <v>3.2700000000000005</v>
      </c>
      <c r="F63" s="138">
        <f t="shared" si="3"/>
        <v>5.45</v>
      </c>
      <c r="G63" s="138">
        <f t="shared" si="3"/>
        <v>10.9</v>
      </c>
      <c r="H63" s="138">
        <f t="shared" si="3"/>
        <v>16.350000000000001</v>
      </c>
      <c r="I63" s="138">
        <f t="shared" si="3"/>
        <v>21.8</v>
      </c>
      <c r="J63" s="138">
        <f t="shared" si="3"/>
        <v>27.250000000000004</v>
      </c>
    </row>
    <row r="64" spans="1:10" x14ac:dyDescent="0.3">
      <c r="A64" s="135">
        <v>1.095</v>
      </c>
      <c r="C64" s="138">
        <f t="shared" si="3"/>
        <v>1.095</v>
      </c>
      <c r="D64" s="138">
        <f t="shared" si="3"/>
        <v>2.19</v>
      </c>
      <c r="E64" s="138">
        <f t="shared" si="3"/>
        <v>3.2850000000000001</v>
      </c>
      <c r="F64" s="138">
        <f t="shared" si="3"/>
        <v>5.4749999999999996</v>
      </c>
      <c r="G64" s="138">
        <f t="shared" si="3"/>
        <v>10.95</v>
      </c>
      <c r="H64" s="138">
        <f t="shared" si="3"/>
        <v>16.425000000000001</v>
      </c>
      <c r="I64" s="138">
        <f t="shared" si="3"/>
        <v>21.9</v>
      </c>
      <c r="J64" s="138">
        <f t="shared" si="3"/>
        <v>27.375</v>
      </c>
    </row>
    <row r="65" spans="1:10" x14ac:dyDescent="0.3">
      <c r="A65" s="135">
        <v>1.1000000000000001</v>
      </c>
      <c r="C65" s="138">
        <f t="shared" si="3"/>
        <v>1.1000000000000001</v>
      </c>
      <c r="D65" s="138">
        <f t="shared" si="3"/>
        <v>2.2000000000000002</v>
      </c>
      <c r="E65" s="138">
        <f t="shared" si="3"/>
        <v>3.3000000000000003</v>
      </c>
      <c r="F65" s="138">
        <f t="shared" si="3"/>
        <v>5.5</v>
      </c>
      <c r="G65" s="138">
        <f t="shared" si="3"/>
        <v>11</v>
      </c>
      <c r="H65" s="138">
        <f t="shared" si="3"/>
        <v>16.5</v>
      </c>
      <c r="I65" s="138">
        <f t="shared" si="3"/>
        <v>22</v>
      </c>
      <c r="J65" s="138">
        <f t="shared" si="3"/>
        <v>27.500000000000004</v>
      </c>
    </row>
    <row r="66" spans="1:10" x14ac:dyDescent="0.3">
      <c r="A66" s="135">
        <v>1.105</v>
      </c>
      <c r="C66" s="138">
        <f t="shared" si="3"/>
        <v>1.105</v>
      </c>
      <c r="D66" s="138">
        <f t="shared" si="3"/>
        <v>2.21</v>
      </c>
      <c r="E66" s="138">
        <f t="shared" si="3"/>
        <v>3.3149999999999999</v>
      </c>
      <c r="F66" s="138">
        <f t="shared" si="3"/>
        <v>5.5250000000000004</v>
      </c>
      <c r="G66" s="138">
        <f t="shared" si="3"/>
        <v>11.05</v>
      </c>
      <c r="H66" s="138">
        <f t="shared" si="3"/>
        <v>16.574999999999999</v>
      </c>
      <c r="I66" s="138">
        <f t="shared" si="3"/>
        <v>22.1</v>
      </c>
      <c r="J66" s="138">
        <f t="shared" si="3"/>
        <v>27.625</v>
      </c>
    </row>
    <row r="67" spans="1:10" x14ac:dyDescent="0.3">
      <c r="A67" s="135">
        <v>1.1100000000000001</v>
      </c>
      <c r="C67" s="138">
        <f t="shared" si="3"/>
        <v>1.1100000000000001</v>
      </c>
      <c r="D67" s="138">
        <f t="shared" si="3"/>
        <v>2.2200000000000002</v>
      </c>
      <c r="E67" s="138">
        <f t="shared" si="3"/>
        <v>3.33</v>
      </c>
      <c r="F67" s="138">
        <f t="shared" si="3"/>
        <v>5.5500000000000007</v>
      </c>
      <c r="G67" s="138">
        <f t="shared" si="3"/>
        <v>11.100000000000001</v>
      </c>
      <c r="H67" s="138">
        <f t="shared" si="3"/>
        <v>16.650000000000002</v>
      </c>
      <c r="I67" s="138">
        <f t="shared" si="3"/>
        <v>22.200000000000003</v>
      </c>
      <c r="J67" s="138">
        <f t="shared" si="3"/>
        <v>27.750000000000004</v>
      </c>
    </row>
    <row r="68" spans="1:10" x14ac:dyDescent="0.3">
      <c r="A68" s="135">
        <v>1.115</v>
      </c>
      <c r="C68" s="138">
        <f t="shared" si="3"/>
        <v>1.115</v>
      </c>
      <c r="D68" s="138">
        <f t="shared" si="3"/>
        <v>2.23</v>
      </c>
      <c r="E68" s="138">
        <f t="shared" si="3"/>
        <v>3.3449999999999998</v>
      </c>
      <c r="F68" s="138">
        <f t="shared" si="3"/>
        <v>5.5750000000000002</v>
      </c>
      <c r="G68" s="138">
        <f t="shared" si="3"/>
        <v>11.15</v>
      </c>
      <c r="H68" s="138">
        <f t="shared" si="3"/>
        <v>16.725000000000001</v>
      </c>
      <c r="I68" s="138">
        <f t="shared" si="3"/>
        <v>22.3</v>
      </c>
      <c r="J68" s="138">
        <f t="shared" si="3"/>
        <v>27.875</v>
      </c>
    </row>
    <row r="69" spans="1:10" x14ac:dyDescent="0.3">
      <c r="A69" s="135">
        <v>1.1200000000000001</v>
      </c>
      <c r="C69" s="138">
        <f t="shared" si="3"/>
        <v>1.1200000000000001</v>
      </c>
      <c r="D69" s="138">
        <f t="shared" si="3"/>
        <v>2.2400000000000002</v>
      </c>
      <c r="E69" s="138">
        <f t="shared" si="3"/>
        <v>3.3600000000000003</v>
      </c>
      <c r="F69" s="138">
        <f t="shared" si="3"/>
        <v>5.6000000000000005</v>
      </c>
      <c r="G69" s="138">
        <f t="shared" si="3"/>
        <v>11.200000000000001</v>
      </c>
      <c r="H69" s="138">
        <f t="shared" si="3"/>
        <v>16.8</v>
      </c>
      <c r="I69" s="138">
        <f t="shared" si="3"/>
        <v>22.400000000000002</v>
      </c>
      <c r="J69" s="138">
        <f t="shared" si="3"/>
        <v>28.000000000000004</v>
      </c>
    </row>
    <row r="70" spans="1:10" x14ac:dyDescent="0.3">
      <c r="A70" s="135">
        <v>1.125</v>
      </c>
      <c r="C70" s="138">
        <f t="shared" si="3"/>
        <v>1.125</v>
      </c>
      <c r="D70" s="138">
        <f t="shared" si="3"/>
        <v>2.25</v>
      </c>
      <c r="E70" s="138">
        <f t="shared" si="3"/>
        <v>3.375</v>
      </c>
      <c r="F70" s="138">
        <f t="shared" si="3"/>
        <v>5.625</v>
      </c>
      <c r="G70" s="138">
        <f t="shared" si="3"/>
        <v>11.25</v>
      </c>
      <c r="H70" s="138">
        <f t="shared" si="3"/>
        <v>16.875</v>
      </c>
      <c r="I70" s="138">
        <f t="shared" si="3"/>
        <v>22.5</v>
      </c>
      <c r="J70" s="138">
        <f t="shared" si="3"/>
        <v>28.125</v>
      </c>
    </row>
    <row r="71" spans="1:10" x14ac:dyDescent="0.3">
      <c r="A71" s="135">
        <v>1.1299999999999999</v>
      </c>
      <c r="C71" s="138">
        <f t="shared" si="3"/>
        <v>1.1299999999999999</v>
      </c>
      <c r="D71" s="138">
        <f t="shared" si="3"/>
        <v>2.2599999999999998</v>
      </c>
      <c r="E71" s="138">
        <f t="shared" si="3"/>
        <v>3.3899999999999997</v>
      </c>
      <c r="F71" s="138">
        <f t="shared" si="3"/>
        <v>5.6499999999999995</v>
      </c>
      <c r="G71" s="138">
        <f t="shared" si="3"/>
        <v>11.299999999999999</v>
      </c>
      <c r="H71" s="138">
        <f t="shared" si="3"/>
        <v>16.95</v>
      </c>
      <c r="I71" s="138">
        <f t="shared" si="3"/>
        <v>22.599999999999998</v>
      </c>
      <c r="J71" s="138">
        <f t="shared" si="3"/>
        <v>28.249999999999996</v>
      </c>
    </row>
    <row r="72" spans="1:10" x14ac:dyDescent="0.3">
      <c r="A72" s="135">
        <v>1.135</v>
      </c>
      <c r="C72" s="138">
        <f t="shared" si="3"/>
        <v>1.135</v>
      </c>
      <c r="D72" s="138">
        <f t="shared" si="3"/>
        <v>2.27</v>
      </c>
      <c r="E72" s="138">
        <f t="shared" si="3"/>
        <v>3.4050000000000002</v>
      </c>
      <c r="F72" s="138">
        <f t="shared" si="3"/>
        <v>5.6749999999999998</v>
      </c>
      <c r="G72" s="138">
        <f t="shared" si="3"/>
        <v>11.35</v>
      </c>
      <c r="H72" s="138">
        <f t="shared" si="3"/>
        <v>17.024999999999999</v>
      </c>
      <c r="I72" s="138">
        <f t="shared" si="3"/>
        <v>22.7</v>
      </c>
      <c r="J72" s="138">
        <f t="shared" si="3"/>
        <v>28.375</v>
      </c>
    </row>
    <row r="73" spans="1:10" x14ac:dyDescent="0.3">
      <c r="A73" s="135">
        <v>1.1399999999999999</v>
      </c>
      <c r="C73" s="138">
        <f t="shared" si="3"/>
        <v>1.1399999999999999</v>
      </c>
      <c r="D73" s="138">
        <f t="shared" si="3"/>
        <v>2.2799999999999998</v>
      </c>
      <c r="E73" s="138">
        <f t="shared" si="3"/>
        <v>3.42</v>
      </c>
      <c r="F73" s="138">
        <f t="shared" si="3"/>
        <v>5.6999999999999993</v>
      </c>
      <c r="G73" s="138">
        <f t="shared" si="3"/>
        <v>11.399999999999999</v>
      </c>
      <c r="H73" s="138">
        <f t="shared" si="3"/>
        <v>17.099999999999998</v>
      </c>
      <c r="I73" s="138">
        <f t="shared" si="3"/>
        <v>22.799999999999997</v>
      </c>
      <c r="J73" s="138">
        <f t="shared" si="3"/>
        <v>28.499999999999996</v>
      </c>
    </row>
    <row r="74" spans="1:10" x14ac:dyDescent="0.3">
      <c r="A74" s="135">
        <v>1.145</v>
      </c>
      <c r="C74" s="138">
        <f t="shared" si="3"/>
        <v>1.145</v>
      </c>
      <c r="D74" s="138">
        <f t="shared" si="3"/>
        <v>2.29</v>
      </c>
      <c r="E74" s="138">
        <f t="shared" si="3"/>
        <v>3.4350000000000001</v>
      </c>
      <c r="F74" s="138">
        <f t="shared" si="3"/>
        <v>5.7249999999999996</v>
      </c>
      <c r="G74" s="138">
        <f t="shared" si="3"/>
        <v>11.45</v>
      </c>
      <c r="H74" s="138">
        <f t="shared" si="3"/>
        <v>17.175000000000001</v>
      </c>
      <c r="I74" s="138">
        <f t="shared" si="3"/>
        <v>22.9</v>
      </c>
      <c r="J74" s="138">
        <f t="shared" si="3"/>
        <v>28.625</v>
      </c>
    </row>
    <row r="75" spans="1:10" x14ac:dyDescent="0.3">
      <c r="A75" s="135">
        <v>1.1499999999999999</v>
      </c>
      <c r="C75" s="138">
        <f t="shared" si="3"/>
        <v>1.1499999999999999</v>
      </c>
      <c r="D75" s="138">
        <f t="shared" si="3"/>
        <v>2.2999999999999998</v>
      </c>
      <c r="E75" s="138">
        <f t="shared" si="3"/>
        <v>3.4499999999999997</v>
      </c>
      <c r="F75" s="138">
        <f t="shared" si="3"/>
        <v>5.75</v>
      </c>
      <c r="G75" s="138">
        <f t="shared" si="3"/>
        <v>11.5</v>
      </c>
      <c r="H75" s="138">
        <f t="shared" si="3"/>
        <v>17.25</v>
      </c>
      <c r="I75" s="138">
        <f t="shared" si="3"/>
        <v>23</v>
      </c>
      <c r="J75" s="138">
        <f t="shared" si="3"/>
        <v>28.749999999999996</v>
      </c>
    </row>
    <row r="76" spans="1:10" x14ac:dyDescent="0.3">
      <c r="A76" s="135">
        <v>1.155</v>
      </c>
      <c r="C76" s="138">
        <f t="shared" si="3"/>
        <v>1.155</v>
      </c>
      <c r="D76" s="138">
        <f t="shared" si="3"/>
        <v>2.31</v>
      </c>
      <c r="E76" s="138">
        <f t="shared" si="3"/>
        <v>3.4649999999999999</v>
      </c>
      <c r="F76" s="138">
        <f t="shared" si="3"/>
        <v>5.7750000000000004</v>
      </c>
      <c r="G76" s="138">
        <f t="shared" si="3"/>
        <v>11.55</v>
      </c>
      <c r="H76" s="138">
        <f t="shared" si="3"/>
        <v>17.324999999999999</v>
      </c>
      <c r="I76" s="138">
        <f t="shared" si="3"/>
        <v>23.1</v>
      </c>
      <c r="J76" s="138">
        <f t="shared" si="3"/>
        <v>28.875</v>
      </c>
    </row>
    <row r="77" spans="1:10" x14ac:dyDescent="0.3">
      <c r="A77" s="135">
        <v>1.1599999999999999</v>
      </c>
      <c r="C77" s="138">
        <f t="shared" si="3"/>
        <v>1.1599999999999999</v>
      </c>
      <c r="D77" s="138">
        <f t="shared" si="3"/>
        <v>2.3199999999999998</v>
      </c>
      <c r="E77" s="138">
        <f t="shared" si="3"/>
        <v>3.4799999999999995</v>
      </c>
      <c r="F77" s="138">
        <f t="shared" si="3"/>
        <v>5.8</v>
      </c>
      <c r="G77" s="138">
        <f t="shared" si="3"/>
        <v>11.6</v>
      </c>
      <c r="H77" s="138">
        <f t="shared" si="3"/>
        <v>17.399999999999999</v>
      </c>
      <c r="I77" s="138">
        <f t="shared" si="3"/>
        <v>23.2</v>
      </c>
      <c r="J77" s="138">
        <f t="shared" si="3"/>
        <v>28.999999999999996</v>
      </c>
    </row>
    <row r="78" spans="1:10" x14ac:dyDescent="0.3">
      <c r="A78" s="135">
        <v>1.165</v>
      </c>
      <c r="C78" s="138">
        <f t="shared" si="3"/>
        <v>1.165</v>
      </c>
      <c r="D78" s="138">
        <f t="shared" si="3"/>
        <v>2.33</v>
      </c>
      <c r="E78" s="138">
        <f t="shared" si="3"/>
        <v>3.4950000000000001</v>
      </c>
      <c r="F78" s="138">
        <f t="shared" si="3"/>
        <v>5.8250000000000002</v>
      </c>
      <c r="G78" s="138">
        <f t="shared" si="3"/>
        <v>11.65</v>
      </c>
      <c r="H78" s="138">
        <f t="shared" si="3"/>
        <v>17.475000000000001</v>
      </c>
      <c r="I78" s="138">
        <f t="shared" si="3"/>
        <v>23.3</v>
      </c>
      <c r="J78" s="138">
        <f t="shared" si="3"/>
        <v>29.125</v>
      </c>
    </row>
    <row r="79" spans="1:10" x14ac:dyDescent="0.3">
      <c r="A79" s="135">
        <v>1.17</v>
      </c>
      <c r="C79" s="138">
        <f t="shared" si="3"/>
        <v>1.17</v>
      </c>
      <c r="D79" s="138">
        <f t="shared" si="3"/>
        <v>2.34</v>
      </c>
      <c r="E79" s="138">
        <f t="shared" si="3"/>
        <v>3.51</v>
      </c>
      <c r="F79" s="138">
        <f t="shared" si="3"/>
        <v>5.85</v>
      </c>
      <c r="G79" s="138">
        <f t="shared" si="3"/>
        <v>11.7</v>
      </c>
      <c r="H79" s="138">
        <f t="shared" si="3"/>
        <v>17.549999999999997</v>
      </c>
      <c r="I79" s="138">
        <f t="shared" si="3"/>
        <v>23.4</v>
      </c>
      <c r="J79" s="138">
        <f t="shared" si="3"/>
        <v>29.25</v>
      </c>
    </row>
    <row r="80" spans="1:10" x14ac:dyDescent="0.3">
      <c r="A80" s="135">
        <v>1.175</v>
      </c>
      <c r="C80" s="138">
        <f t="shared" si="3"/>
        <v>1.175</v>
      </c>
      <c r="D80" s="138">
        <f t="shared" si="3"/>
        <v>2.35</v>
      </c>
      <c r="E80" s="138">
        <f t="shared" si="3"/>
        <v>3.5250000000000004</v>
      </c>
      <c r="F80" s="138">
        <f t="shared" si="3"/>
        <v>5.875</v>
      </c>
      <c r="G80" s="138">
        <f t="shared" si="3"/>
        <v>11.75</v>
      </c>
      <c r="H80" s="138">
        <f t="shared" si="3"/>
        <v>17.625</v>
      </c>
      <c r="I80" s="138">
        <f t="shared" si="3"/>
        <v>23.5</v>
      </c>
      <c r="J80" s="138">
        <f t="shared" si="3"/>
        <v>29.375</v>
      </c>
    </row>
    <row r="81" spans="1:10" x14ac:dyDescent="0.3">
      <c r="A81" s="135">
        <v>1.18</v>
      </c>
      <c r="C81" s="138">
        <f t="shared" si="3"/>
        <v>1.18</v>
      </c>
      <c r="D81" s="138">
        <f t="shared" si="3"/>
        <v>2.36</v>
      </c>
      <c r="E81" s="138">
        <f t="shared" si="3"/>
        <v>3.54</v>
      </c>
      <c r="F81" s="138">
        <f t="shared" si="3"/>
        <v>5.8999999999999995</v>
      </c>
      <c r="G81" s="138">
        <f t="shared" si="3"/>
        <v>11.799999999999999</v>
      </c>
      <c r="H81" s="138">
        <f t="shared" si="3"/>
        <v>17.7</v>
      </c>
      <c r="I81" s="138">
        <f t="shared" si="3"/>
        <v>23.599999999999998</v>
      </c>
      <c r="J81" s="138">
        <f t="shared" si="3"/>
        <v>29.5</v>
      </c>
    </row>
    <row r="82" spans="1:10" x14ac:dyDescent="0.3">
      <c r="A82" s="135">
        <v>1.1850000000000001</v>
      </c>
      <c r="C82" s="138">
        <f t="shared" si="3"/>
        <v>1.1850000000000001</v>
      </c>
      <c r="D82" s="138">
        <f t="shared" si="3"/>
        <v>2.37</v>
      </c>
      <c r="E82" s="138">
        <f t="shared" si="3"/>
        <v>3.5550000000000002</v>
      </c>
      <c r="F82" s="138">
        <f t="shared" si="3"/>
        <v>5.9250000000000007</v>
      </c>
      <c r="G82" s="138">
        <f t="shared" si="3"/>
        <v>11.850000000000001</v>
      </c>
      <c r="H82" s="138">
        <f t="shared" si="3"/>
        <v>17.775000000000002</v>
      </c>
      <c r="I82" s="138">
        <f t="shared" si="3"/>
        <v>23.700000000000003</v>
      </c>
      <c r="J82" s="138">
        <f t="shared" si="3"/>
        <v>29.625</v>
      </c>
    </row>
    <row r="83" spans="1:10" x14ac:dyDescent="0.3">
      <c r="A83" s="135">
        <v>1.19</v>
      </c>
      <c r="C83" s="138">
        <f t="shared" si="3"/>
        <v>1.19</v>
      </c>
      <c r="D83" s="138">
        <f t="shared" si="3"/>
        <v>2.38</v>
      </c>
      <c r="E83" s="138">
        <f t="shared" si="3"/>
        <v>3.57</v>
      </c>
      <c r="F83" s="138">
        <f t="shared" si="3"/>
        <v>5.9499999999999993</v>
      </c>
      <c r="G83" s="138">
        <f t="shared" si="3"/>
        <v>11.899999999999999</v>
      </c>
      <c r="H83" s="138">
        <f t="shared" si="3"/>
        <v>17.849999999999998</v>
      </c>
      <c r="I83" s="138">
        <f t="shared" si="3"/>
        <v>23.799999999999997</v>
      </c>
      <c r="J83" s="138">
        <f t="shared" si="3"/>
        <v>29.75</v>
      </c>
    </row>
    <row r="84" spans="1:10" x14ac:dyDescent="0.3">
      <c r="A84" s="135">
        <v>1.1950000000000001</v>
      </c>
      <c r="C84" s="138">
        <f t="shared" si="3"/>
        <v>1.1950000000000001</v>
      </c>
      <c r="D84" s="138">
        <f t="shared" si="3"/>
        <v>2.39</v>
      </c>
      <c r="E84" s="138">
        <f t="shared" si="3"/>
        <v>3.585</v>
      </c>
      <c r="F84" s="138">
        <f t="shared" si="3"/>
        <v>5.9750000000000005</v>
      </c>
      <c r="G84" s="138">
        <f t="shared" si="3"/>
        <v>11.950000000000001</v>
      </c>
      <c r="H84" s="138">
        <f t="shared" si="3"/>
        <v>17.925000000000001</v>
      </c>
      <c r="I84" s="138">
        <f t="shared" si="3"/>
        <v>23.900000000000002</v>
      </c>
      <c r="J84" s="138">
        <f t="shared" si="3"/>
        <v>29.875</v>
      </c>
    </row>
    <row r="85" spans="1:10" x14ac:dyDescent="0.3">
      <c r="A85" s="135">
        <v>1.2</v>
      </c>
      <c r="C85" s="138">
        <f t="shared" si="3"/>
        <v>1.2</v>
      </c>
      <c r="D85" s="138">
        <f t="shared" si="3"/>
        <v>2.4</v>
      </c>
      <c r="E85" s="138">
        <f t="shared" si="3"/>
        <v>3.5999999999999996</v>
      </c>
      <c r="F85" s="138">
        <f t="shared" si="3"/>
        <v>6</v>
      </c>
      <c r="G85" s="138">
        <f t="shared" si="3"/>
        <v>12</v>
      </c>
      <c r="H85" s="138">
        <f t="shared" si="3"/>
        <v>18</v>
      </c>
      <c r="I85" s="138">
        <f t="shared" ref="I85:J85" si="4">I$4*$A85</f>
        <v>24</v>
      </c>
      <c r="J85" s="138">
        <f t="shared" si="4"/>
        <v>30</v>
      </c>
    </row>
    <row r="86" spans="1:10" x14ac:dyDescent="0.3">
      <c r="A86" s="135">
        <v>1.2050000000000001</v>
      </c>
      <c r="C86" s="138">
        <f t="shared" ref="C86:J101" si="5">C$4*$A86</f>
        <v>1.2050000000000001</v>
      </c>
      <c r="D86" s="138">
        <f t="shared" si="5"/>
        <v>2.41</v>
      </c>
      <c r="E86" s="138">
        <f t="shared" si="5"/>
        <v>3.6150000000000002</v>
      </c>
      <c r="F86" s="138">
        <f t="shared" si="5"/>
        <v>6.0250000000000004</v>
      </c>
      <c r="G86" s="138">
        <f t="shared" si="5"/>
        <v>12.05</v>
      </c>
      <c r="H86" s="138">
        <f t="shared" si="5"/>
        <v>18.075000000000003</v>
      </c>
      <c r="I86" s="138">
        <f t="shared" si="5"/>
        <v>24.1</v>
      </c>
      <c r="J86" s="138">
        <f t="shared" si="5"/>
        <v>30.125</v>
      </c>
    </row>
    <row r="87" spans="1:10" x14ac:dyDescent="0.3">
      <c r="A87" s="135">
        <v>1.21</v>
      </c>
      <c r="C87" s="138">
        <f t="shared" si="5"/>
        <v>1.21</v>
      </c>
      <c r="D87" s="138">
        <f t="shared" si="5"/>
        <v>2.42</v>
      </c>
      <c r="E87" s="138">
        <f t="shared" si="5"/>
        <v>3.63</v>
      </c>
      <c r="F87" s="138">
        <f t="shared" si="5"/>
        <v>6.05</v>
      </c>
      <c r="G87" s="138">
        <f t="shared" si="5"/>
        <v>12.1</v>
      </c>
      <c r="H87" s="138">
        <f t="shared" si="5"/>
        <v>18.149999999999999</v>
      </c>
      <c r="I87" s="138">
        <f t="shared" si="5"/>
        <v>24.2</v>
      </c>
      <c r="J87" s="138">
        <f t="shared" si="5"/>
        <v>30.25</v>
      </c>
    </row>
    <row r="88" spans="1:10" x14ac:dyDescent="0.3">
      <c r="A88" s="135">
        <v>1.2150000000000001</v>
      </c>
      <c r="C88" s="138">
        <f t="shared" si="5"/>
        <v>1.2150000000000001</v>
      </c>
      <c r="D88" s="138">
        <f t="shared" si="5"/>
        <v>2.4300000000000002</v>
      </c>
      <c r="E88" s="138">
        <f t="shared" si="5"/>
        <v>3.6450000000000005</v>
      </c>
      <c r="F88" s="138">
        <f t="shared" si="5"/>
        <v>6.0750000000000002</v>
      </c>
      <c r="G88" s="138">
        <f t="shared" si="5"/>
        <v>12.15</v>
      </c>
      <c r="H88" s="138">
        <f t="shared" si="5"/>
        <v>18.225000000000001</v>
      </c>
      <c r="I88" s="138">
        <f t="shared" si="5"/>
        <v>24.3</v>
      </c>
      <c r="J88" s="138">
        <f t="shared" si="5"/>
        <v>30.375000000000004</v>
      </c>
    </row>
    <row r="89" spans="1:10" x14ac:dyDescent="0.3">
      <c r="A89" s="135">
        <v>1.22</v>
      </c>
      <c r="C89" s="138">
        <f t="shared" si="5"/>
        <v>1.22</v>
      </c>
      <c r="D89" s="138">
        <f t="shared" si="5"/>
        <v>2.44</v>
      </c>
      <c r="E89" s="138">
        <f t="shared" si="5"/>
        <v>3.66</v>
      </c>
      <c r="F89" s="138">
        <f t="shared" si="5"/>
        <v>6.1</v>
      </c>
      <c r="G89" s="138">
        <f t="shared" si="5"/>
        <v>12.2</v>
      </c>
      <c r="H89" s="138">
        <f t="shared" si="5"/>
        <v>18.3</v>
      </c>
      <c r="I89" s="138">
        <f t="shared" si="5"/>
        <v>24.4</v>
      </c>
      <c r="J89" s="138">
        <f t="shared" si="5"/>
        <v>30.5</v>
      </c>
    </row>
    <row r="90" spans="1:10" x14ac:dyDescent="0.3">
      <c r="A90" s="135">
        <v>1.2250000000000001</v>
      </c>
      <c r="C90" s="138">
        <f t="shared" si="5"/>
        <v>1.2250000000000001</v>
      </c>
      <c r="D90" s="138">
        <f t="shared" si="5"/>
        <v>2.4500000000000002</v>
      </c>
      <c r="E90" s="138">
        <f t="shared" si="5"/>
        <v>3.6750000000000003</v>
      </c>
      <c r="F90" s="138">
        <f t="shared" si="5"/>
        <v>6.125</v>
      </c>
      <c r="G90" s="138">
        <f t="shared" si="5"/>
        <v>12.25</v>
      </c>
      <c r="H90" s="138">
        <f t="shared" si="5"/>
        <v>18.375</v>
      </c>
      <c r="I90" s="138">
        <f t="shared" si="5"/>
        <v>24.5</v>
      </c>
      <c r="J90" s="138">
        <f t="shared" si="5"/>
        <v>30.625000000000004</v>
      </c>
    </row>
    <row r="91" spans="1:10" x14ac:dyDescent="0.3">
      <c r="A91" s="135">
        <v>1.23</v>
      </c>
      <c r="C91" s="138">
        <f t="shared" si="5"/>
        <v>1.23</v>
      </c>
      <c r="D91" s="138">
        <f t="shared" si="5"/>
        <v>2.46</v>
      </c>
      <c r="E91" s="138">
        <f t="shared" si="5"/>
        <v>3.69</v>
      </c>
      <c r="F91" s="138">
        <f t="shared" si="5"/>
        <v>6.15</v>
      </c>
      <c r="G91" s="138">
        <f t="shared" si="5"/>
        <v>12.3</v>
      </c>
      <c r="H91" s="138">
        <f t="shared" si="5"/>
        <v>18.45</v>
      </c>
      <c r="I91" s="138">
        <f t="shared" si="5"/>
        <v>24.6</v>
      </c>
      <c r="J91" s="138">
        <f t="shared" si="5"/>
        <v>30.75</v>
      </c>
    </row>
    <row r="92" spans="1:10" x14ac:dyDescent="0.3">
      <c r="A92" s="135">
        <v>1.2350000000000001</v>
      </c>
      <c r="C92" s="138">
        <f t="shared" si="5"/>
        <v>1.2350000000000001</v>
      </c>
      <c r="D92" s="138">
        <f t="shared" si="5"/>
        <v>2.4700000000000002</v>
      </c>
      <c r="E92" s="138">
        <f t="shared" si="5"/>
        <v>3.7050000000000001</v>
      </c>
      <c r="F92" s="138">
        <f t="shared" si="5"/>
        <v>6.1750000000000007</v>
      </c>
      <c r="G92" s="138">
        <f t="shared" si="5"/>
        <v>12.350000000000001</v>
      </c>
      <c r="H92" s="138">
        <f t="shared" si="5"/>
        <v>18.525000000000002</v>
      </c>
      <c r="I92" s="138">
        <f t="shared" si="5"/>
        <v>24.700000000000003</v>
      </c>
      <c r="J92" s="138">
        <f t="shared" si="5"/>
        <v>30.875000000000004</v>
      </c>
    </row>
    <row r="93" spans="1:10" x14ac:dyDescent="0.3">
      <c r="A93" s="135">
        <v>1.24</v>
      </c>
      <c r="C93" s="138">
        <f t="shared" si="5"/>
        <v>1.24</v>
      </c>
      <c r="D93" s="138">
        <f t="shared" si="5"/>
        <v>2.48</v>
      </c>
      <c r="E93" s="138">
        <f t="shared" si="5"/>
        <v>3.7199999999999998</v>
      </c>
      <c r="F93" s="138">
        <f t="shared" si="5"/>
        <v>6.2</v>
      </c>
      <c r="G93" s="138">
        <f t="shared" si="5"/>
        <v>12.4</v>
      </c>
      <c r="H93" s="138">
        <f t="shared" si="5"/>
        <v>18.600000000000001</v>
      </c>
      <c r="I93" s="138">
        <f t="shared" si="5"/>
        <v>24.8</v>
      </c>
      <c r="J93" s="138">
        <f t="shared" si="5"/>
        <v>31</v>
      </c>
    </row>
    <row r="94" spans="1:10" x14ac:dyDescent="0.3">
      <c r="A94" s="135">
        <v>1.2450000000000001</v>
      </c>
      <c r="C94" s="138">
        <f t="shared" si="5"/>
        <v>1.2450000000000001</v>
      </c>
      <c r="D94" s="138">
        <f t="shared" si="5"/>
        <v>2.4900000000000002</v>
      </c>
      <c r="E94" s="138">
        <f t="shared" si="5"/>
        <v>3.7350000000000003</v>
      </c>
      <c r="F94" s="138">
        <f t="shared" si="5"/>
        <v>6.2250000000000005</v>
      </c>
      <c r="G94" s="138">
        <f t="shared" si="5"/>
        <v>12.450000000000001</v>
      </c>
      <c r="H94" s="138">
        <f t="shared" si="5"/>
        <v>18.675000000000001</v>
      </c>
      <c r="I94" s="138">
        <f t="shared" si="5"/>
        <v>24.900000000000002</v>
      </c>
      <c r="J94" s="138">
        <f t="shared" si="5"/>
        <v>31.125000000000004</v>
      </c>
    </row>
    <row r="95" spans="1:10" x14ac:dyDescent="0.3">
      <c r="A95" s="135">
        <v>1.25</v>
      </c>
      <c r="C95" s="138">
        <f t="shared" si="5"/>
        <v>1.25</v>
      </c>
      <c r="D95" s="138">
        <f t="shared" si="5"/>
        <v>2.5</v>
      </c>
      <c r="E95" s="138">
        <f t="shared" si="5"/>
        <v>3.75</v>
      </c>
      <c r="F95" s="138">
        <f t="shared" si="5"/>
        <v>6.25</v>
      </c>
      <c r="G95" s="138">
        <f t="shared" si="5"/>
        <v>12.5</v>
      </c>
      <c r="H95" s="138">
        <f t="shared" si="5"/>
        <v>18.75</v>
      </c>
      <c r="I95" s="138">
        <f t="shared" si="5"/>
        <v>25</v>
      </c>
      <c r="J95" s="138">
        <f t="shared" si="5"/>
        <v>31.25</v>
      </c>
    </row>
    <row r="96" spans="1:10" x14ac:dyDescent="0.3">
      <c r="A96" s="135">
        <v>1.2549999999999999</v>
      </c>
      <c r="C96" s="138">
        <f t="shared" si="5"/>
        <v>1.2549999999999999</v>
      </c>
      <c r="D96" s="138">
        <f t="shared" si="5"/>
        <v>2.5099999999999998</v>
      </c>
      <c r="E96" s="138">
        <f t="shared" si="5"/>
        <v>3.7649999999999997</v>
      </c>
      <c r="F96" s="138">
        <f t="shared" si="5"/>
        <v>6.2749999999999995</v>
      </c>
      <c r="G96" s="138">
        <f t="shared" si="5"/>
        <v>12.549999999999999</v>
      </c>
      <c r="H96" s="138">
        <f t="shared" si="5"/>
        <v>18.824999999999999</v>
      </c>
      <c r="I96" s="138">
        <f t="shared" si="5"/>
        <v>25.099999999999998</v>
      </c>
      <c r="J96" s="138">
        <f t="shared" si="5"/>
        <v>31.374999999999996</v>
      </c>
    </row>
    <row r="97" spans="1:10" x14ac:dyDescent="0.3">
      <c r="A97" s="135">
        <v>1.26</v>
      </c>
      <c r="C97" s="138">
        <f t="shared" si="5"/>
        <v>1.26</v>
      </c>
      <c r="D97" s="138">
        <f t="shared" si="5"/>
        <v>2.52</v>
      </c>
      <c r="E97" s="138">
        <f t="shared" si="5"/>
        <v>3.7800000000000002</v>
      </c>
      <c r="F97" s="138">
        <f t="shared" si="5"/>
        <v>6.3</v>
      </c>
      <c r="G97" s="138">
        <f t="shared" si="5"/>
        <v>12.6</v>
      </c>
      <c r="H97" s="138">
        <f t="shared" si="5"/>
        <v>18.899999999999999</v>
      </c>
      <c r="I97" s="138">
        <f t="shared" si="5"/>
        <v>25.2</v>
      </c>
      <c r="J97" s="138">
        <f t="shared" si="5"/>
        <v>31.5</v>
      </c>
    </row>
    <row r="98" spans="1:10" x14ac:dyDescent="0.3">
      <c r="A98" s="135">
        <v>1.2649999999999999</v>
      </c>
      <c r="C98" s="138">
        <f t="shared" si="5"/>
        <v>1.2649999999999999</v>
      </c>
      <c r="D98" s="138">
        <f t="shared" si="5"/>
        <v>2.5299999999999998</v>
      </c>
      <c r="E98" s="138">
        <f t="shared" si="5"/>
        <v>3.7949999999999999</v>
      </c>
      <c r="F98" s="138">
        <f t="shared" si="5"/>
        <v>6.3249999999999993</v>
      </c>
      <c r="G98" s="138">
        <f t="shared" si="5"/>
        <v>12.649999999999999</v>
      </c>
      <c r="H98" s="138">
        <f t="shared" si="5"/>
        <v>18.974999999999998</v>
      </c>
      <c r="I98" s="138">
        <f t="shared" si="5"/>
        <v>25.299999999999997</v>
      </c>
      <c r="J98" s="138">
        <f t="shared" si="5"/>
        <v>31.624999999999996</v>
      </c>
    </row>
    <row r="99" spans="1:10" x14ac:dyDescent="0.3">
      <c r="A99" s="135">
        <v>1.27</v>
      </c>
      <c r="C99" s="138">
        <f t="shared" si="5"/>
        <v>1.27</v>
      </c>
      <c r="D99" s="138">
        <f t="shared" si="5"/>
        <v>2.54</v>
      </c>
      <c r="E99" s="138">
        <f t="shared" si="5"/>
        <v>3.81</v>
      </c>
      <c r="F99" s="138">
        <f t="shared" si="5"/>
        <v>6.35</v>
      </c>
      <c r="G99" s="138">
        <f t="shared" si="5"/>
        <v>12.7</v>
      </c>
      <c r="H99" s="138">
        <f t="shared" si="5"/>
        <v>19.05</v>
      </c>
      <c r="I99" s="138">
        <f t="shared" si="5"/>
        <v>25.4</v>
      </c>
      <c r="J99" s="138">
        <f t="shared" si="5"/>
        <v>31.75</v>
      </c>
    </row>
    <row r="100" spans="1:10" x14ac:dyDescent="0.3">
      <c r="A100" s="135">
        <v>1.2749999999999999</v>
      </c>
      <c r="C100" s="138">
        <f t="shared" si="5"/>
        <v>1.2749999999999999</v>
      </c>
      <c r="D100" s="138">
        <f t="shared" si="5"/>
        <v>2.5499999999999998</v>
      </c>
      <c r="E100" s="138">
        <f t="shared" si="5"/>
        <v>3.8249999999999997</v>
      </c>
      <c r="F100" s="138">
        <f t="shared" si="5"/>
        <v>6.375</v>
      </c>
      <c r="G100" s="138">
        <f t="shared" si="5"/>
        <v>12.75</v>
      </c>
      <c r="H100" s="138">
        <f t="shared" si="5"/>
        <v>19.125</v>
      </c>
      <c r="I100" s="138">
        <f t="shared" si="5"/>
        <v>25.5</v>
      </c>
      <c r="J100" s="138">
        <f t="shared" si="5"/>
        <v>31.874999999999996</v>
      </c>
    </row>
    <row r="101" spans="1:10" x14ac:dyDescent="0.3">
      <c r="A101" s="135">
        <v>1.28</v>
      </c>
      <c r="C101" s="138">
        <f t="shared" si="5"/>
        <v>1.28</v>
      </c>
      <c r="D101" s="138">
        <f t="shared" si="5"/>
        <v>2.56</v>
      </c>
      <c r="E101" s="138">
        <f t="shared" si="5"/>
        <v>3.84</v>
      </c>
      <c r="F101" s="138">
        <f t="shared" si="5"/>
        <v>6.4</v>
      </c>
      <c r="G101" s="138">
        <f t="shared" si="5"/>
        <v>12.8</v>
      </c>
      <c r="H101" s="138">
        <f t="shared" si="5"/>
        <v>19.2</v>
      </c>
      <c r="I101" s="138">
        <f t="shared" si="5"/>
        <v>25.6</v>
      </c>
      <c r="J101" s="138">
        <f t="shared" si="5"/>
        <v>32</v>
      </c>
    </row>
    <row r="102" spans="1:10" x14ac:dyDescent="0.3">
      <c r="A102" s="135">
        <v>1.2849999999999999</v>
      </c>
      <c r="C102" s="138">
        <f t="shared" ref="C102:J136" si="6">C$4*$A102</f>
        <v>1.2849999999999999</v>
      </c>
      <c r="D102" s="138">
        <f t="shared" si="6"/>
        <v>2.57</v>
      </c>
      <c r="E102" s="138">
        <f t="shared" si="6"/>
        <v>3.8549999999999995</v>
      </c>
      <c r="F102" s="138">
        <f t="shared" si="6"/>
        <v>6.4249999999999998</v>
      </c>
      <c r="G102" s="138">
        <f t="shared" si="6"/>
        <v>12.85</v>
      </c>
      <c r="H102" s="138">
        <f t="shared" si="6"/>
        <v>19.274999999999999</v>
      </c>
      <c r="I102" s="138">
        <f t="shared" si="6"/>
        <v>25.7</v>
      </c>
      <c r="J102" s="138">
        <f t="shared" si="6"/>
        <v>32.125</v>
      </c>
    </row>
    <row r="103" spans="1:10" x14ac:dyDescent="0.3">
      <c r="A103" s="135">
        <v>1.29</v>
      </c>
      <c r="C103" s="138">
        <f t="shared" si="6"/>
        <v>1.29</v>
      </c>
      <c r="D103" s="138">
        <f t="shared" si="6"/>
        <v>2.58</v>
      </c>
      <c r="E103" s="138">
        <f t="shared" si="6"/>
        <v>3.87</v>
      </c>
      <c r="F103" s="138">
        <f t="shared" si="6"/>
        <v>6.45</v>
      </c>
      <c r="G103" s="138">
        <f t="shared" si="6"/>
        <v>12.9</v>
      </c>
      <c r="H103" s="138">
        <f t="shared" si="6"/>
        <v>19.350000000000001</v>
      </c>
      <c r="I103" s="138">
        <f t="shared" si="6"/>
        <v>25.8</v>
      </c>
      <c r="J103" s="138">
        <f t="shared" si="6"/>
        <v>32.25</v>
      </c>
    </row>
    <row r="104" spans="1:10" x14ac:dyDescent="0.3">
      <c r="A104" s="135">
        <v>1.2949999999999999</v>
      </c>
      <c r="C104" s="138">
        <f t="shared" si="6"/>
        <v>1.2949999999999999</v>
      </c>
      <c r="D104" s="138">
        <f t="shared" si="6"/>
        <v>2.59</v>
      </c>
      <c r="E104" s="138">
        <f t="shared" si="6"/>
        <v>3.8849999999999998</v>
      </c>
      <c r="F104" s="138">
        <f t="shared" si="6"/>
        <v>6.4749999999999996</v>
      </c>
      <c r="G104" s="138">
        <f t="shared" si="6"/>
        <v>12.95</v>
      </c>
      <c r="H104" s="138">
        <f t="shared" si="6"/>
        <v>19.424999999999997</v>
      </c>
      <c r="I104" s="138">
        <f t="shared" si="6"/>
        <v>25.9</v>
      </c>
      <c r="J104" s="138">
        <f t="shared" si="6"/>
        <v>32.375</v>
      </c>
    </row>
    <row r="105" spans="1:10" x14ac:dyDescent="0.3">
      <c r="A105" s="135">
        <v>1.3</v>
      </c>
      <c r="C105" s="138">
        <f t="shared" si="6"/>
        <v>1.3</v>
      </c>
      <c r="D105" s="138">
        <f t="shared" si="6"/>
        <v>2.6</v>
      </c>
      <c r="E105" s="138">
        <f t="shared" si="6"/>
        <v>3.9000000000000004</v>
      </c>
      <c r="F105" s="138">
        <f t="shared" si="6"/>
        <v>6.5</v>
      </c>
      <c r="G105" s="138">
        <f t="shared" si="6"/>
        <v>13</v>
      </c>
      <c r="H105" s="138">
        <f t="shared" si="6"/>
        <v>19.5</v>
      </c>
      <c r="I105" s="138">
        <f t="shared" si="6"/>
        <v>26</v>
      </c>
      <c r="J105" s="138">
        <f t="shared" si="6"/>
        <v>32.5</v>
      </c>
    </row>
    <row r="106" spans="1:10" x14ac:dyDescent="0.3">
      <c r="A106" s="135">
        <v>1.3049999999999999</v>
      </c>
      <c r="C106" s="138">
        <f t="shared" si="6"/>
        <v>1.3049999999999999</v>
      </c>
      <c r="D106" s="138">
        <f t="shared" si="6"/>
        <v>2.61</v>
      </c>
      <c r="E106" s="138">
        <f t="shared" si="6"/>
        <v>3.915</v>
      </c>
      <c r="F106" s="138">
        <f t="shared" si="6"/>
        <v>6.5249999999999995</v>
      </c>
      <c r="G106" s="138">
        <f t="shared" si="6"/>
        <v>13.049999999999999</v>
      </c>
      <c r="H106" s="138">
        <f t="shared" si="6"/>
        <v>19.574999999999999</v>
      </c>
      <c r="I106" s="138">
        <f t="shared" si="6"/>
        <v>26.099999999999998</v>
      </c>
      <c r="J106" s="138">
        <f t="shared" si="6"/>
        <v>32.625</v>
      </c>
    </row>
    <row r="107" spans="1:10" x14ac:dyDescent="0.3">
      <c r="A107" s="135">
        <v>1.31</v>
      </c>
      <c r="C107" s="138">
        <f t="shared" si="6"/>
        <v>1.31</v>
      </c>
      <c r="D107" s="138">
        <f t="shared" si="6"/>
        <v>2.62</v>
      </c>
      <c r="E107" s="138">
        <f t="shared" si="6"/>
        <v>3.93</v>
      </c>
      <c r="F107" s="138">
        <f t="shared" si="6"/>
        <v>6.5500000000000007</v>
      </c>
      <c r="G107" s="138">
        <f t="shared" si="6"/>
        <v>13.100000000000001</v>
      </c>
      <c r="H107" s="138">
        <f t="shared" si="6"/>
        <v>19.650000000000002</v>
      </c>
      <c r="I107" s="138">
        <f t="shared" si="6"/>
        <v>26.200000000000003</v>
      </c>
      <c r="J107" s="138">
        <f t="shared" si="6"/>
        <v>32.75</v>
      </c>
    </row>
    <row r="108" spans="1:10" x14ac:dyDescent="0.3">
      <c r="A108" s="135">
        <v>1.3149999999999999</v>
      </c>
      <c r="C108" s="138">
        <f t="shared" si="6"/>
        <v>1.3149999999999999</v>
      </c>
      <c r="D108" s="138">
        <f t="shared" si="6"/>
        <v>2.63</v>
      </c>
      <c r="E108" s="138">
        <f t="shared" si="6"/>
        <v>3.9449999999999998</v>
      </c>
      <c r="F108" s="138">
        <f t="shared" si="6"/>
        <v>6.5749999999999993</v>
      </c>
      <c r="G108" s="138">
        <f t="shared" si="6"/>
        <v>13.149999999999999</v>
      </c>
      <c r="H108" s="138">
        <f t="shared" si="6"/>
        <v>19.724999999999998</v>
      </c>
      <c r="I108" s="138">
        <f t="shared" si="6"/>
        <v>26.299999999999997</v>
      </c>
      <c r="J108" s="138">
        <f t="shared" si="6"/>
        <v>32.875</v>
      </c>
    </row>
    <row r="109" spans="1:10" x14ac:dyDescent="0.3">
      <c r="A109" s="135">
        <v>1.32</v>
      </c>
      <c r="C109" s="138">
        <f t="shared" si="6"/>
        <v>1.32</v>
      </c>
      <c r="D109" s="138">
        <f t="shared" si="6"/>
        <v>2.64</v>
      </c>
      <c r="E109" s="138">
        <f t="shared" si="6"/>
        <v>3.96</v>
      </c>
      <c r="F109" s="138">
        <f t="shared" si="6"/>
        <v>6.6000000000000005</v>
      </c>
      <c r="G109" s="138">
        <f t="shared" si="6"/>
        <v>13.200000000000001</v>
      </c>
      <c r="H109" s="138">
        <f t="shared" si="6"/>
        <v>19.8</v>
      </c>
      <c r="I109" s="138">
        <f t="shared" si="6"/>
        <v>26.400000000000002</v>
      </c>
      <c r="J109" s="138">
        <f t="shared" si="6"/>
        <v>33</v>
      </c>
    </row>
    <row r="110" spans="1:10" x14ac:dyDescent="0.3">
      <c r="A110" s="135">
        <v>1.325</v>
      </c>
      <c r="C110" s="138">
        <f t="shared" si="6"/>
        <v>1.325</v>
      </c>
      <c r="D110" s="138">
        <f t="shared" si="6"/>
        <v>2.65</v>
      </c>
      <c r="E110" s="138">
        <f t="shared" si="6"/>
        <v>3.9749999999999996</v>
      </c>
      <c r="F110" s="138">
        <f t="shared" si="6"/>
        <v>6.625</v>
      </c>
      <c r="G110" s="138">
        <f t="shared" si="6"/>
        <v>13.25</v>
      </c>
      <c r="H110" s="138">
        <f t="shared" si="6"/>
        <v>19.875</v>
      </c>
      <c r="I110" s="138">
        <f t="shared" si="6"/>
        <v>26.5</v>
      </c>
      <c r="J110" s="138">
        <f t="shared" si="6"/>
        <v>33.125</v>
      </c>
    </row>
    <row r="111" spans="1:10" x14ac:dyDescent="0.3">
      <c r="A111" s="135">
        <v>1.33</v>
      </c>
      <c r="C111" s="138">
        <f t="shared" si="6"/>
        <v>1.33</v>
      </c>
      <c r="D111" s="138">
        <f t="shared" si="6"/>
        <v>2.66</v>
      </c>
      <c r="E111" s="138">
        <f t="shared" si="6"/>
        <v>3.99</v>
      </c>
      <c r="F111" s="138">
        <f t="shared" si="6"/>
        <v>6.65</v>
      </c>
      <c r="G111" s="138">
        <f t="shared" si="6"/>
        <v>13.3</v>
      </c>
      <c r="H111" s="138">
        <f t="shared" si="6"/>
        <v>19.950000000000003</v>
      </c>
      <c r="I111" s="138">
        <f t="shared" si="6"/>
        <v>26.6</v>
      </c>
      <c r="J111" s="138">
        <f t="shared" si="6"/>
        <v>33.25</v>
      </c>
    </row>
    <row r="112" spans="1:10" x14ac:dyDescent="0.3">
      <c r="A112" s="135">
        <v>1.335</v>
      </c>
      <c r="C112" s="138">
        <f t="shared" si="6"/>
        <v>1.335</v>
      </c>
      <c r="D112" s="138">
        <f t="shared" si="6"/>
        <v>2.67</v>
      </c>
      <c r="E112" s="138">
        <f t="shared" si="6"/>
        <v>4.0049999999999999</v>
      </c>
      <c r="F112" s="138">
        <f t="shared" si="6"/>
        <v>6.6749999999999998</v>
      </c>
      <c r="G112" s="138">
        <f t="shared" si="6"/>
        <v>13.35</v>
      </c>
      <c r="H112" s="138">
        <f t="shared" si="6"/>
        <v>20.024999999999999</v>
      </c>
      <c r="I112" s="138">
        <f t="shared" si="6"/>
        <v>26.7</v>
      </c>
      <c r="J112" s="138">
        <f t="shared" si="6"/>
        <v>33.375</v>
      </c>
    </row>
    <row r="113" spans="1:10" x14ac:dyDescent="0.3">
      <c r="A113" s="135">
        <v>1.34</v>
      </c>
      <c r="C113" s="138">
        <f t="shared" si="6"/>
        <v>1.34</v>
      </c>
      <c r="D113" s="138">
        <f t="shared" si="6"/>
        <v>2.68</v>
      </c>
      <c r="E113" s="138">
        <f t="shared" si="6"/>
        <v>4.0200000000000005</v>
      </c>
      <c r="F113" s="138">
        <f t="shared" si="6"/>
        <v>6.7</v>
      </c>
      <c r="G113" s="138">
        <f t="shared" si="6"/>
        <v>13.4</v>
      </c>
      <c r="H113" s="138">
        <f t="shared" si="6"/>
        <v>20.100000000000001</v>
      </c>
      <c r="I113" s="138">
        <f t="shared" si="6"/>
        <v>26.8</v>
      </c>
      <c r="J113" s="138">
        <f t="shared" si="6"/>
        <v>33.5</v>
      </c>
    </row>
    <row r="114" spans="1:10" x14ac:dyDescent="0.3">
      <c r="A114" s="135">
        <v>1.345</v>
      </c>
      <c r="C114" s="138">
        <f t="shared" si="6"/>
        <v>1.345</v>
      </c>
      <c r="D114" s="138">
        <f t="shared" si="6"/>
        <v>2.69</v>
      </c>
      <c r="E114" s="138">
        <f t="shared" si="6"/>
        <v>4.0350000000000001</v>
      </c>
      <c r="F114" s="138">
        <f t="shared" si="6"/>
        <v>6.7249999999999996</v>
      </c>
      <c r="G114" s="138">
        <f t="shared" si="6"/>
        <v>13.45</v>
      </c>
      <c r="H114" s="138">
        <f t="shared" si="6"/>
        <v>20.175000000000001</v>
      </c>
      <c r="I114" s="138">
        <f t="shared" si="6"/>
        <v>26.9</v>
      </c>
      <c r="J114" s="138">
        <f t="shared" si="6"/>
        <v>33.625</v>
      </c>
    </row>
    <row r="115" spans="1:10" x14ac:dyDescent="0.3">
      <c r="A115" s="135">
        <v>1.35</v>
      </c>
      <c r="C115" s="138">
        <f t="shared" si="6"/>
        <v>1.35</v>
      </c>
      <c r="D115" s="138">
        <f t="shared" si="6"/>
        <v>2.7</v>
      </c>
      <c r="E115" s="138">
        <f t="shared" si="6"/>
        <v>4.0500000000000007</v>
      </c>
      <c r="F115" s="138">
        <f t="shared" si="6"/>
        <v>6.75</v>
      </c>
      <c r="G115" s="138">
        <f t="shared" si="6"/>
        <v>13.5</v>
      </c>
      <c r="H115" s="138">
        <f t="shared" si="6"/>
        <v>20.25</v>
      </c>
      <c r="I115" s="138">
        <f t="shared" si="6"/>
        <v>27</v>
      </c>
      <c r="J115" s="138">
        <f t="shared" si="6"/>
        <v>33.75</v>
      </c>
    </row>
    <row r="116" spans="1:10" x14ac:dyDescent="0.3">
      <c r="A116" s="135">
        <v>1.355</v>
      </c>
      <c r="C116" s="138">
        <f t="shared" si="6"/>
        <v>1.355</v>
      </c>
      <c r="D116" s="138">
        <f t="shared" si="6"/>
        <v>2.71</v>
      </c>
      <c r="E116" s="138">
        <f t="shared" si="6"/>
        <v>4.0649999999999995</v>
      </c>
      <c r="F116" s="138">
        <f t="shared" si="6"/>
        <v>6.7750000000000004</v>
      </c>
      <c r="G116" s="138">
        <f t="shared" si="6"/>
        <v>13.55</v>
      </c>
      <c r="H116" s="138">
        <f t="shared" si="6"/>
        <v>20.324999999999999</v>
      </c>
      <c r="I116" s="138">
        <f t="shared" si="6"/>
        <v>27.1</v>
      </c>
      <c r="J116" s="138">
        <f t="shared" si="6"/>
        <v>33.875</v>
      </c>
    </row>
    <row r="117" spans="1:10" x14ac:dyDescent="0.3">
      <c r="A117" s="135">
        <v>1.36</v>
      </c>
      <c r="C117" s="138">
        <f t="shared" si="6"/>
        <v>1.36</v>
      </c>
      <c r="D117" s="138">
        <f t="shared" si="6"/>
        <v>2.72</v>
      </c>
      <c r="E117" s="138">
        <f t="shared" si="6"/>
        <v>4.08</v>
      </c>
      <c r="F117" s="138">
        <f t="shared" si="6"/>
        <v>6.8000000000000007</v>
      </c>
      <c r="G117" s="138">
        <f t="shared" si="6"/>
        <v>13.600000000000001</v>
      </c>
      <c r="H117" s="138">
        <f t="shared" si="6"/>
        <v>20.400000000000002</v>
      </c>
      <c r="I117" s="138">
        <f t="shared" si="6"/>
        <v>27.200000000000003</v>
      </c>
      <c r="J117" s="138">
        <f t="shared" si="6"/>
        <v>34</v>
      </c>
    </row>
    <row r="118" spans="1:10" x14ac:dyDescent="0.3">
      <c r="A118" s="135">
        <v>1.365</v>
      </c>
      <c r="C118" s="138">
        <f t="shared" si="6"/>
        <v>1.365</v>
      </c>
      <c r="D118" s="138">
        <f t="shared" si="6"/>
        <v>2.73</v>
      </c>
      <c r="E118" s="138">
        <f t="shared" si="6"/>
        <v>4.0949999999999998</v>
      </c>
      <c r="F118" s="138">
        <f t="shared" si="6"/>
        <v>6.8250000000000002</v>
      </c>
      <c r="G118" s="138">
        <f t="shared" si="6"/>
        <v>13.65</v>
      </c>
      <c r="H118" s="138">
        <f t="shared" si="6"/>
        <v>20.475000000000001</v>
      </c>
      <c r="I118" s="138">
        <f t="shared" si="6"/>
        <v>27.3</v>
      </c>
      <c r="J118" s="138">
        <f t="shared" si="6"/>
        <v>34.125</v>
      </c>
    </row>
    <row r="119" spans="1:10" x14ac:dyDescent="0.3">
      <c r="A119" s="135">
        <v>1.37</v>
      </c>
      <c r="C119" s="138">
        <f t="shared" si="6"/>
        <v>1.37</v>
      </c>
      <c r="D119" s="138">
        <f t="shared" si="6"/>
        <v>2.74</v>
      </c>
      <c r="E119" s="138">
        <f t="shared" si="6"/>
        <v>4.1100000000000003</v>
      </c>
      <c r="F119" s="138">
        <f t="shared" si="6"/>
        <v>6.8500000000000005</v>
      </c>
      <c r="G119" s="138">
        <f t="shared" si="6"/>
        <v>13.700000000000001</v>
      </c>
      <c r="H119" s="138">
        <f t="shared" si="6"/>
        <v>20.55</v>
      </c>
      <c r="I119" s="138">
        <f t="shared" si="6"/>
        <v>27.400000000000002</v>
      </c>
      <c r="J119" s="138">
        <f t="shared" si="6"/>
        <v>34.25</v>
      </c>
    </row>
    <row r="120" spans="1:10" x14ac:dyDescent="0.3">
      <c r="A120" s="135">
        <v>1.375</v>
      </c>
      <c r="C120" s="138">
        <f t="shared" si="6"/>
        <v>1.375</v>
      </c>
      <c r="D120" s="138">
        <f t="shared" si="6"/>
        <v>2.75</v>
      </c>
      <c r="E120" s="138">
        <f t="shared" si="6"/>
        <v>4.125</v>
      </c>
      <c r="F120" s="138">
        <f t="shared" si="6"/>
        <v>6.875</v>
      </c>
      <c r="G120" s="138">
        <f t="shared" si="6"/>
        <v>13.75</v>
      </c>
      <c r="H120" s="138">
        <f t="shared" si="6"/>
        <v>20.625</v>
      </c>
      <c r="I120" s="138">
        <f t="shared" si="6"/>
        <v>27.5</v>
      </c>
      <c r="J120" s="138">
        <f t="shared" si="6"/>
        <v>34.375</v>
      </c>
    </row>
    <row r="121" spans="1:10" x14ac:dyDescent="0.3">
      <c r="A121" s="135">
        <v>1.38</v>
      </c>
      <c r="C121" s="138">
        <f t="shared" si="6"/>
        <v>1.38</v>
      </c>
      <c r="D121" s="138">
        <f t="shared" si="6"/>
        <v>2.76</v>
      </c>
      <c r="E121" s="138">
        <f t="shared" si="6"/>
        <v>4.1399999999999997</v>
      </c>
      <c r="F121" s="138">
        <f t="shared" si="6"/>
        <v>6.8999999999999995</v>
      </c>
      <c r="G121" s="138">
        <f t="shared" si="6"/>
        <v>13.799999999999999</v>
      </c>
      <c r="H121" s="138">
        <f t="shared" si="6"/>
        <v>20.7</v>
      </c>
      <c r="I121" s="138">
        <f t="shared" si="6"/>
        <v>27.599999999999998</v>
      </c>
      <c r="J121" s="138">
        <f t="shared" si="6"/>
        <v>34.5</v>
      </c>
    </row>
    <row r="122" spans="1:10" x14ac:dyDescent="0.3">
      <c r="A122" s="135">
        <v>1.385</v>
      </c>
      <c r="C122" s="138">
        <f t="shared" si="6"/>
        <v>1.385</v>
      </c>
      <c r="D122" s="138">
        <f t="shared" si="6"/>
        <v>2.77</v>
      </c>
      <c r="E122" s="138">
        <f t="shared" si="6"/>
        <v>4.1550000000000002</v>
      </c>
      <c r="F122" s="138">
        <f t="shared" si="6"/>
        <v>6.9249999999999998</v>
      </c>
      <c r="G122" s="138">
        <f t="shared" si="6"/>
        <v>13.85</v>
      </c>
      <c r="H122" s="138">
        <f t="shared" si="6"/>
        <v>20.774999999999999</v>
      </c>
      <c r="I122" s="138">
        <f t="shared" si="6"/>
        <v>27.7</v>
      </c>
      <c r="J122" s="138">
        <f t="shared" si="6"/>
        <v>34.625</v>
      </c>
    </row>
    <row r="123" spans="1:10" x14ac:dyDescent="0.3">
      <c r="A123" s="135">
        <v>1.3900000000000099</v>
      </c>
      <c r="C123" s="138">
        <f t="shared" si="6"/>
        <v>1.3900000000000099</v>
      </c>
      <c r="D123" s="138">
        <f t="shared" si="6"/>
        <v>2.7800000000000198</v>
      </c>
      <c r="E123" s="138">
        <f t="shared" si="6"/>
        <v>4.1700000000000301</v>
      </c>
      <c r="F123" s="138">
        <f t="shared" si="6"/>
        <v>6.950000000000049</v>
      </c>
      <c r="G123" s="138">
        <f t="shared" si="6"/>
        <v>13.900000000000098</v>
      </c>
      <c r="H123" s="138">
        <f t="shared" si="6"/>
        <v>20.850000000000147</v>
      </c>
      <c r="I123" s="138">
        <f t="shared" si="6"/>
        <v>27.800000000000196</v>
      </c>
      <c r="J123" s="138">
        <f t="shared" si="6"/>
        <v>34.750000000000249</v>
      </c>
    </row>
    <row r="124" spans="1:10" x14ac:dyDescent="0.3">
      <c r="A124" s="135">
        <v>1.395</v>
      </c>
      <c r="C124" s="138">
        <f t="shared" si="6"/>
        <v>1.395</v>
      </c>
      <c r="D124" s="138">
        <f t="shared" si="6"/>
        <v>2.79</v>
      </c>
      <c r="E124" s="138">
        <f t="shared" si="6"/>
        <v>4.1850000000000005</v>
      </c>
      <c r="F124" s="138">
        <f t="shared" si="6"/>
        <v>6.9749999999999996</v>
      </c>
      <c r="G124" s="138">
        <f t="shared" si="6"/>
        <v>13.95</v>
      </c>
      <c r="H124" s="138">
        <f t="shared" si="6"/>
        <v>20.925000000000001</v>
      </c>
      <c r="I124" s="138">
        <f t="shared" si="6"/>
        <v>27.9</v>
      </c>
      <c r="J124" s="138">
        <f t="shared" si="6"/>
        <v>34.875</v>
      </c>
    </row>
    <row r="125" spans="1:10" x14ac:dyDescent="0.3">
      <c r="A125" s="135">
        <v>1.4000000000000099</v>
      </c>
      <c r="C125" s="138">
        <f t="shared" si="6"/>
        <v>1.4000000000000099</v>
      </c>
      <c r="D125" s="138">
        <f t="shared" si="6"/>
        <v>2.8000000000000198</v>
      </c>
      <c r="E125" s="138">
        <f t="shared" si="6"/>
        <v>4.2000000000000295</v>
      </c>
      <c r="F125" s="138">
        <f t="shared" si="6"/>
        <v>7.0000000000000497</v>
      </c>
      <c r="G125" s="138">
        <f t="shared" si="6"/>
        <v>14.000000000000099</v>
      </c>
      <c r="H125" s="138">
        <f t="shared" si="6"/>
        <v>21.000000000000149</v>
      </c>
      <c r="I125" s="138">
        <f t="shared" si="6"/>
        <v>28.000000000000199</v>
      </c>
      <c r="J125" s="138">
        <f t="shared" si="6"/>
        <v>35.000000000000249</v>
      </c>
    </row>
    <row r="126" spans="1:10" x14ac:dyDescent="0.3">
      <c r="A126" s="135">
        <v>1.405</v>
      </c>
      <c r="C126" s="138">
        <f t="shared" si="6"/>
        <v>1.405</v>
      </c>
      <c r="D126" s="138">
        <f t="shared" si="6"/>
        <v>2.81</v>
      </c>
      <c r="E126" s="138">
        <f t="shared" si="6"/>
        <v>4.2149999999999999</v>
      </c>
      <c r="F126" s="138">
        <f t="shared" si="6"/>
        <v>7.0250000000000004</v>
      </c>
      <c r="G126" s="138">
        <f t="shared" si="6"/>
        <v>14.05</v>
      </c>
      <c r="H126" s="138">
        <f t="shared" si="6"/>
        <v>21.074999999999999</v>
      </c>
      <c r="I126" s="138">
        <f t="shared" si="6"/>
        <v>28.1</v>
      </c>
      <c r="J126" s="138">
        <f t="shared" si="6"/>
        <v>35.125</v>
      </c>
    </row>
    <row r="127" spans="1:10" x14ac:dyDescent="0.3">
      <c r="A127" s="135">
        <v>1.4100000000000099</v>
      </c>
      <c r="C127" s="138">
        <f t="shared" si="6"/>
        <v>1.4100000000000099</v>
      </c>
      <c r="D127" s="138">
        <f t="shared" si="6"/>
        <v>2.8200000000000198</v>
      </c>
      <c r="E127" s="138">
        <f t="shared" si="6"/>
        <v>4.2300000000000297</v>
      </c>
      <c r="F127" s="138">
        <f t="shared" si="6"/>
        <v>7.0500000000000496</v>
      </c>
      <c r="G127" s="138">
        <f t="shared" si="6"/>
        <v>14.100000000000099</v>
      </c>
      <c r="H127" s="138">
        <f t="shared" si="6"/>
        <v>21.150000000000148</v>
      </c>
      <c r="I127" s="138">
        <f t="shared" si="6"/>
        <v>28.200000000000198</v>
      </c>
      <c r="J127" s="138">
        <f t="shared" si="6"/>
        <v>35.250000000000249</v>
      </c>
    </row>
    <row r="128" spans="1:10" x14ac:dyDescent="0.3">
      <c r="A128" s="135">
        <v>1.415</v>
      </c>
      <c r="C128" s="138">
        <f t="shared" si="6"/>
        <v>1.415</v>
      </c>
      <c r="D128" s="138">
        <f t="shared" si="6"/>
        <v>2.83</v>
      </c>
      <c r="E128" s="138">
        <f t="shared" si="6"/>
        <v>4.2450000000000001</v>
      </c>
      <c r="F128" s="138">
        <f t="shared" si="6"/>
        <v>7.0750000000000002</v>
      </c>
      <c r="G128" s="138">
        <f t="shared" si="6"/>
        <v>14.15</v>
      </c>
      <c r="H128" s="138">
        <f t="shared" si="6"/>
        <v>21.225000000000001</v>
      </c>
      <c r="I128" s="138">
        <f t="shared" si="6"/>
        <v>28.3</v>
      </c>
      <c r="J128" s="138">
        <f t="shared" si="6"/>
        <v>35.375</v>
      </c>
    </row>
    <row r="129" spans="1:10" x14ac:dyDescent="0.3">
      <c r="A129" s="135">
        <v>1.4200000000000099</v>
      </c>
      <c r="C129" s="138">
        <f t="shared" si="6"/>
        <v>1.4200000000000099</v>
      </c>
      <c r="D129" s="138">
        <f t="shared" si="6"/>
        <v>2.8400000000000198</v>
      </c>
      <c r="E129" s="138">
        <f t="shared" si="6"/>
        <v>4.26000000000003</v>
      </c>
      <c r="F129" s="138">
        <f t="shared" si="6"/>
        <v>7.1000000000000494</v>
      </c>
      <c r="G129" s="138">
        <f t="shared" si="6"/>
        <v>14.200000000000099</v>
      </c>
      <c r="H129" s="138">
        <f t="shared" si="6"/>
        <v>21.30000000000015</v>
      </c>
      <c r="I129" s="138">
        <f t="shared" si="6"/>
        <v>28.400000000000198</v>
      </c>
      <c r="J129" s="138">
        <f t="shared" si="6"/>
        <v>35.500000000000249</v>
      </c>
    </row>
    <row r="130" spans="1:10" x14ac:dyDescent="0.3">
      <c r="A130" s="135">
        <v>1.425</v>
      </c>
      <c r="C130" s="138">
        <f t="shared" si="6"/>
        <v>1.425</v>
      </c>
      <c r="D130" s="138">
        <f t="shared" si="6"/>
        <v>2.85</v>
      </c>
      <c r="E130" s="138">
        <f t="shared" si="6"/>
        <v>4.2750000000000004</v>
      </c>
      <c r="F130" s="138">
        <f t="shared" si="6"/>
        <v>7.125</v>
      </c>
      <c r="G130" s="138">
        <f t="shared" si="6"/>
        <v>14.25</v>
      </c>
      <c r="H130" s="138">
        <f t="shared" si="6"/>
        <v>21.375</v>
      </c>
      <c r="I130" s="138">
        <f t="shared" si="6"/>
        <v>28.5</v>
      </c>
      <c r="J130" s="138">
        <f t="shared" si="6"/>
        <v>35.625</v>
      </c>
    </row>
    <row r="131" spans="1:10" x14ac:dyDescent="0.3">
      <c r="A131" s="135">
        <v>1.4300000000000099</v>
      </c>
      <c r="C131" s="138">
        <f t="shared" si="6"/>
        <v>1.4300000000000099</v>
      </c>
      <c r="D131" s="138">
        <f t="shared" si="6"/>
        <v>2.8600000000000199</v>
      </c>
      <c r="E131" s="138">
        <f t="shared" si="6"/>
        <v>4.2900000000000293</v>
      </c>
      <c r="F131" s="138">
        <f t="shared" si="6"/>
        <v>7.1500000000000501</v>
      </c>
      <c r="G131" s="138">
        <f t="shared" si="6"/>
        <v>14.3000000000001</v>
      </c>
      <c r="H131" s="138">
        <f t="shared" si="6"/>
        <v>21.450000000000149</v>
      </c>
      <c r="I131" s="138">
        <f t="shared" si="6"/>
        <v>28.6000000000002</v>
      </c>
      <c r="J131" s="138">
        <f t="shared" si="6"/>
        <v>35.750000000000249</v>
      </c>
    </row>
    <row r="132" spans="1:10" x14ac:dyDescent="0.3">
      <c r="A132" s="135">
        <v>1.43500000000001</v>
      </c>
      <c r="C132" s="138">
        <f t="shared" si="6"/>
        <v>1.43500000000001</v>
      </c>
      <c r="D132" s="138">
        <f t="shared" si="6"/>
        <v>2.8700000000000201</v>
      </c>
      <c r="E132" s="138">
        <f t="shared" si="6"/>
        <v>4.3050000000000299</v>
      </c>
      <c r="F132" s="138">
        <f t="shared" si="6"/>
        <v>7.1750000000000504</v>
      </c>
      <c r="G132" s="138">
        <f t="shared" si="6"/>
        <v>14.350000000000101</v>
      </c>
      <c r="H132" s="138">
        <f t="shared" si="6"/>
        <v>21.525000000000151</v>
      </c>
      <c r="I132" s="138">
        <f t="shared" si="6"/>
        <v>28.700000000000202</v>
      </c>
      <c r="J132" s="138">
        <f t="shared" si="6"/>
        <v>35.875000000000249</v>
      </c>
    </row>
    <row r="133" spans="1:10" x14ac:dyDescent="0.3">
      <c r="A133" s="135">
        <v>1.4400000000000099</v>
      </c>
      <c r="C133" s="138">
        <f t="shared" si="6"/>
        <v>1.4400000000000099</v>
      </c>
      <c r="D133" s="138">
        <f t="shared" si="6"/>
        <v>2.8800000000000199</v>
      </c>
      <c r="E133" s="138">
        <f t="shared" si="6"/>
        <v>4.3200000000000296</v>
      </c>
      <c r="F133" s="138">
        <f t="shared" si="6"/>
        <v>7.2000000000000499</v>
      </c>
      <c r="G133" s="138">
        <f t="shared" si="6"/>
        <v>14.4000000000001</v>
      </c>
      <c r="H133" s="138">
        <f t="shared" si="6"/>
        <v>21.600000000000151</v>
      </c>
      <c r="I133" s="138">
        <f t="shared" si="6"/>
        <v>28.8000000000002</v>
      </c>
      <c r="J133" s="138">
        <f t="shared" ref="J133:J136" si="7">J$4*$A133</f>
        <v>36.000000000000249</v>
      </c>
    </row>
    <row r="134" spans="1:10" x14ac:dyDescent="0.3">
      <c r="A134" s="135">
        <v>1.4450000000000101</v>
      </c>
      <c r="C134" s="138">
        <f t="shared" ref="C134:J145" si="8">C$4*$A134</f>
        <v>1.4450000000000101</v>
      </c>
      <c r="D134" s="138">
        <f t="shared" si="8"/>
        <v>2.8900000000000201</v>
      </c>
      <c r="E134" s="138">
        <f t="shared" si="8"/>
        <v>4.3350000000000302</v>
      </c>
      <c r="F134" s="138">
        <f t="shared" si="8"/>
        <v>7.2250000000000503</v>
      </c>
      <c r="G134" s="138">
        <f t="shared" si="8"/>
        <v>14.450000000000101</v>
      </c>
      <c r="H134" s="138">
        <f t="shared" si="8"/>
        <v>21.67500000000015</v>
      </c>
      <c r="I134" s="138">
        <f t="shared" si="8"/>
        <v>28.900000000000201</v>
      </c>
      <c r="J134" s="138">
        <f t="shared" si="8"/>
        <v>36.125000000000249</v>
      </c>
    </row>
    <row r="135" spans="1:10" x14ac:dyDescent="0.3">
      <c r="A135" s="135">
        <v>1.4500000000000099</v>
      </c>
      <c r="C135" s="138">
        <f t="shared" si="8"/>
        <v>1.4500000000000099</v>
      </c>
      <c r="D135" s="138">
        <f t="shared" si="8"/>
        <v>2.9000000000000199</v>
      </c>
      <c r="E135" s="138">
        <f t="shared" si="8"/>
        <v>4.3500000000000298</v>
      </c>
      <c r="F135" s="138">
        <f t="shared" si="8"/>
        <v>7.2500000000000497</v>
      </c>
      <c r="G135" s="138">
        <f t="shared" si="8"/>
        <v>14.500000000000099</v>
      </c>
      <c r="H135" s="138">
        <f t="shared" si="8"/>
        <v>21.750000000000149</v>
      </c>
      <c r="I135" s="138">
        <f t="shared" si="8"/>
        <v>29.000000000000199</v>
      </c>
      <c r="J135" s="138">
        <f t="shared" si="8"/>
        <v>36.250000000000249</v>
      </c>
    </row>
    <row r="136" spans="1:10" x14ac:dyDescent="0.3">
      <c r="A136" s="135">
        <v>1.4550000000000101</v>
      </c>
      <c r="C136" s="138">
        <f t="shared" si="8"/>
        <v>1.4550000000000101</v>
      </c>
      <c r="D136" s="138">
        <f t="shared" si="8"/>
        <v>2.9100000000000201</v>
      </c>
      <c r="E136" s="138">
        <f t="shared" si="8"/>
        <v>4.3650000000000304</v>
      </c>
      <c r="F136" s="138">
        <f t="shared" si="8"/>
        <v>7.2750000000000501</v>
      </c>
      <c r="G136" s="138">
        <f t="shared" si="8"/>
        <v>14.5500000000001</v>
      </c>
      <c r="H136" s="138">
        <f t="shared" si="8"/>
        <v>21.825000000000152</v>
      </c>
      <c r="I136" s="138">
        <f t="shared" si="8"/>
        <v>29.1000000000002</v>
      </c>
      <c r="J136" s="138">
        <f t="shared" si="8"/>
        <v>36.375000000000249</v>
      </c>
    </row>
    <row r="137" spans="1:10" x14ac:dyDescent="0.3">
      <c r="A137" s="135">
        <v>1.46000000000001</v>
      </c>
      <c r="C137" s="138">
        <f t="shared" si="8"/>
        <v>1.46000000000001</v>
      </c>
      <c r="D137" s="138">
        <f t="shared" si="8"/>
        <v>2.9200000000000199</v>
      </c>
      <c r="E137" s="138">
        <f t="shared" si="8"/>
        <v>4.3800000000000301</v>
      </c>
      <c r="F137" s="138">
        <f t="shared" si="8"/>
        <v>7.3000000000000496</v>
      </c>
      <c r="G137" s="138">
        <f t="shared" si="8"/>
        <v>14.600000000000099</v>
      </c>
      <c r="H137" s="138">
        <f t="shared" si="8"/>
        <v>21.900000000000148</v>
      </c>
      <c r="I137" s="138">
        <f t="shared" si="8"/>
        <v>29.200000000000198</v>
      </c>
      <c r="J137" s="138">
        <f t="shared" si="8"/>
        <v>36.500000000000249</v>
      </c>
    </row>
    <row r="138" spans="1:10" x14ac:dyDescent="0.3">
      <c r="A138" s="135">
        <v>1.4650000000000101</v>
      </c>
      <c r="C138" s="138">
        <f t="shared" si="8"/>
        <v>1.4650000000000101</v>
      </c>
      <c r="D138" s="138">
        <f t="shared" si="8"/>
        <v>2.9300000000000201</v>
      </c>
      <c r="E138" s="138">
        <f t="shared" si="8"/>
        <v>4.3950000000000298</v>
      </c>
      <c r="F138" s="138">
        <f t="shared" si="8"/>
        <v>7.3250000000000508</v>
      </c>
      <c r="G138" s="138">
        <f t="shared" si="8"/>
        <v>14.650000000000102</v>
      </c>
      <c r="H138" s="138">
        <f t="shared" si="8"/>
        <v>21.975000000000151</v>
      </c>
      <c r="I138" s="138">
        <f t="shared" si="8"/>
        <v>29.300000000000203</v>
      </c>
      <c r="J138" s="138">
        <f t="shared" si="8"/>
        <v>36.625000000000249</v>
      </c>
    </row>
    <row r="139" spans="1:10" x14ac:dyDescent="0.3">
      <c r="A139" s="135">
        <v>1.47000000000001</v>
      </c>
      <c r="C139" s="138">
        <f t="shared" si="8"/>
        <v>1.47000000000001</v>
      </c>
      <c r="D139" s="138">
        <f t="shared" si="8"/>
        <v>2.9400000000000199</v>
      </c>
      <c r="E139" s="138">
        <f t="shared" si="8"/>
        <v>4.4100000000000303</v>
      </c>
      <c r="F139" s="138">
        <f t="shared" si="8"/>
        <v>7.3500000000000494</v>
      </c>
      <c r="G139" s="138">
        <f t="shared" si="8"/>
        <v>14.700000000000099</v>
      </c>
      <c r="H139" s="138">
        <f t="shared" si="8"/>
        <v>22.05000000000015</v>
      </c>
      <c r="I139" s="138">
        <f t="shared" si="8"/>
        <v>29.400000000000198</v>
      </c>
      <c r="J139" s="138">
        <f t="shared" si="8"/>
        <v>36.750000000000249</v>
      </c>
    </row>
    <row r="140" spans="1:10" x14ac:dyDescent="0.3">
      <c r="A140" s="135">
        <v>1.4750000000000101</v>
      </c>
      <c r="C140" s="138">
        <f t="shared" si="8"/>
        <v>1.4750000000000101</v>
      </c>
      <c r="D140" s="138">
        <f t="shared" si="8"/>
        <v>2.9500000000000202</v>
      </c>
      <c r="E140" s="138">
        <f t="shared" si="8"/>
        <v>4.42500000000003</v>
      </c>
      <c r="F140" s="138">
        <f t="shared" si="8"/>
        <v>7.3750000000000506</v>
      </c>
      <c r="G140" s="138">
        <f t="shared" si="8"/>
        <v>14.750000000000101</v>
      </c>
      <c r="H140" s="138">
        <f t="shared" si="8"/>
        <v>22.125000000000153</v>
      </c>
      <c r="I140" s="138">
        <f t="shared" si="8"/>
        <v>29.500000000000203</v>
      </c>
      <c r="J140" s="138">
        <f t="shared" si="8"/>
        <v>36.875000000000249</v>
      </c>
    </row>
    <row r="141" spans="1:10" x14ac:dyDescent="0.3">
      <c r="A141" s="135">
        <v>1.48000000000001</v>
      </c>
      <c r="C141" s="138">
        <f t="shared" si="8"/>
        <v>1.48000000000001</v>
      </c>
      <c r="D141" s="138">
        <f t="shared" si="8"/>
        <v>2.9600000000000199</v>
      </c>
      <c r="E141" s="138">
        <f t="shared" si="8"/>
        <v>4.4400000000000297</v>
      </c>
      <c r="F141" s="138">
        <f t="shared" si="8"/>
        <v>7.4000000000000501</v>
      </c>
      <c r="G141" s="138">
        <f t="shared" si="8"/>
        <v>14.8000000000001</v>
      </c>
      <c r="H141" s="138">
        <f t="shared" si="8"/>
        <v>22.200000000000149</v>
      </c>
      <c r="I141" s="138">
        <f t="shared" si="8"/>
        <v>29.6000000000002</v>
      </c>
      <c r="J141" s="138">
        <f t="shared" si="8"/>
        <v>37.000000000000249</v>
      </c>
    </row>
    <row r="142" spans="1:10" x14ac:dyDescent="0.3">
      <c r="A142" s="135">
        <v>1.4850000000000101</v>
      </c>
      <c r="C142" s="138">
        <f t="shared" si="8"/>
        <v>1.4850000000000101</v>
      </c>
      <c r="D142" s="138">
        <f t="shared" si="8"/>
        <v>2.9700000000000202</v>
      </c>
      <c r="E142" s="138">
        <f t="shared" si="8"/>
        <v>4.4550000000000303</v>
      </c>
      <c r="F142" s="138">
        <f t="shared" si="8"/>
        <v>7.4250000000000504</v>
      </c>
      <c r="G142" s="138">
        <f t="shared" si="8"/>
        <v>14.850000000000101</v>
      </c>
      <c r="H142" s="138">
        <f t="shared" si="8"/>
        <v>22.275000000000151</v>
      </c>
      <c r="I142" s="138">
        <f t="shared" si="8"/>
        <v>29.700000000000202</v>
      </c>
      <c r="J142" s="138">
        <f t="shared" si="8"/>
        <v>37.125000000000256</v>
      </c>
    </row>
    <row r="143" spans="1:10" x14ac:dyDescent="0.3">
      <c r="A143" s="135">
        <v>1.49000000000001</v>
      </c>
      <c r="C143" s="138">
        <f t="shared" si="8"/>
        <v>1.49000000000001</v>
      </c>
      <c r="D143" s="138">
        <f t="shared" si="8"/>
        <v>2.98000000000002</v>
      </c>
      <c r="E143" s="138">
        <f t="shared" si="8"/>
        <v>4.4700000000000299</v>
      </c>
      <c r="F143" s="138">
        <f t="shared" si="8"/>
        <v>7.4500000000000499</v>
      </c>
      <c r="G143" s="138">
        <f t="shared" si="8"/>
        <v>14.9000000000001</v>
      </c>
      <c r="H143" s="138">
        <f t="shared" si="8"/>
        <v>22.350000000000151</v>
      </c>
      <c r="I143" s="138">
        <f t="shared" si="8"/>
        <v>29.8000000000002</v>
      </c>
      <c r="J143" s="138">
        <f t="shared" si="8"/>
        <v>37.250000000000249</v>
      </c>
    </row>
    <row r="144" spans="1:10" x14ac:dyDescent="0.3">
      <c r="A144" s="135">
        <v>1.4950000000000101</v>
      </c>
      <c r="C144" s="138">
        <f t="shared" si="8"/>
        <v>1.4950000000000101</v>
      </c>
      <c r="D144" s="138">
        <f t="shared" si="8"/>
        <v>2.9900000000000202</v>
      </c>
      <c r="E144" s="138">
        <f t="shared" si="8"/>
        <v>4.4850000000000305</v>
      </c>
      <c r="F144" s="138">
        <f t="shared" si="8"/>
        <v>7.4750000000000503</v>
      </c>
      <c r="G144" s="138">
        <f t="shared" si="8"/>
        <v>14.950000000000101</v>
      </c>
      <c r="H144" s="138">
        <f t="shared" si="8"/>
        <v>22.42500000000015</v>
      </c>
      <c r="I144" s="138">
        <f t="shared" si="8"/>
        <v>29.900000000000201</v>
      </c>
      <c r="J144" s="138">
        <f t="shared" si="8"/>
        <v>37.375000000000256</v>
      </c>
    </row>
    <row r="145" spans="1:10" x14ac:dyDescent="0.3">
      <c r="A145" s="135">
        <v>1.50000000000001</v>
      </c>
      <c r="C145" s="138">
        <f t="shared" si="8"/>
        <v>1.50000000000001</v>
      </c>
      <c r="D145" s="138">
        <f t="shared" si="8"/>
        <v>3.00000000000002</v>
      </c>
      <c r="E145" s="138">
        <f t="shared" si="8"/>
        <v>4.5000000000000302</v>
      </c>
      <c r="F145" s="138">
        <f t="shared" si="8"/>
        <v>7.5000000000000497</v>
      </c>
      <c r="G145" s="138">
        <f t="shared" si="8"/>
        <v>15.000000000000099</v>
      </c>
      <c r="H145" s="138">
        <f t="shared" si="8"/>
        <v>22.500000000000149</v>
      </c>
      <c r="I145" s="138">
        <f t="shared" si="8"/>
        <v>30.000000000000199</v>
      </c>
      <c r="J145" s="138">
        <f t="shared" si="8"/>
        <v>37.500000000000249</v>
      </c>
    </row>
  </sheetData>
  <sheetProtection algorithmName="SHA-512" hashValue="pAUaKq+tqTLsnCvXz5BvqPaqknBg9+PFe0uj2pJGguSqVGZAGsicWqSnQNiQwIowwe9zGIa9SSo8Q6V59YyeHw==" saltValue="VLit/NBoO4fTpFqMEwR1uw==" spinCount="100000" sheet="1" objects="1" scenarios="1"/>
  <pageMargins left="1.4960629921259843" right="0.70866141732283472" top="0.19685039370078741" bottom="0.19685039370078741" header="0" footer="0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C88D-4583-4F5C-A6EB-C56762995393}">
  <sheetPr>
    <pageSetUpPr fitToPage="1"/>
  </sheetPr>
  <dimension ref="A1:K145"/>
  <sheetViews>
    <sheetView showGridLines="0" workbookViewId="0"/>
  </sheetViews>
  <sheetFormatPr baseColWidth="10" defaultRowHeight="13.8" x14ac:dyDescent="0.3"/>
  <cols>
    <col min="1" max="1" width="11.5546875" style="131"/>
    <col min="2" max="2" width="1.6640625" style="131" customWidth="1"/>
    <col min="3" max="16384" width="11.5546875" style="136"/>
  </cols>
  <sheetData>
    <row r="1" spans="1:11" ht="18.600000000000001" x14ac:dyDescent="0.3">
      <c r="C1" s="132"/>
      <c r="E1" s="140" t="s">
        <v>250</v>
      </c>
      <c r="I1" s="139"/>
      <c r="J1" s="139"/>
    </row>
    <row r="2" spans="1:11" x14ac:dyDescent="0.3">
      <c r="A2" s="134" t="s">
        <v>19</v>
      </c>
    </row>
    <row r="3" spans="1:11" x14ac:dyDescent="0.3">
      <c r="A3" s="134" t="s">
        <v>238</v>
      </c>
      <c r="C3" s="144">
        <v>1</v>
      </c>
      <c r="D3" s="144">
        <v>2</v>
      </c>
      <c r="E3" s="144">
        <v>3</v>
      </c>
      <c r="F3" s="144">
        <v>5</v>
      </c>
      <c r="G3" s="144">
        <v>10</v>
      </c>
      <c r="H3" s="144">
        <v>15</v>
      </c>
      <c r="I3" s="144">
        <v>20</v>
      </c>
      <c r="J3" s="144">
        <v>25</v>
      </c>
      <c r="K3" s="144">
        <v>30</v>
      </c>
    </row>
    <row r="4" spans="1:11" x14ac:dyDescent="0.3">
      <c r="A4" s="134" t="s">
        <v>248</v>
      </c>
      <c r="C4" s="137">
        <v>1</v>
      </c>
      <c r="D4" s="137">
        <v>2</v>
      </c>
      <c r="E4" s="137">
        <v>3</v>
      </c>
      <c r="F4" s="137">
        <v>5</v>
      </c>
      <c r="G4" s="137">
        <v>10</v>
      </c>
      <c r="H4" s="137">
        <v>15</v>
      </c>
      <c r="I4" s="137">
        <v>20</v>
      </c>
      <c r="J4" s="137">
        <v>25</v>
      </c>
      <c r="K4" s="137">
        <v>30</v>
      </c>
    </row>
    <row r="5" spans="1:11" x14ac:dyDescent="0.3">
      <c r="A5" s="135">
        <v>0.8</v>
      </c>
      <c r="C5" s="145">
        <f>C$4/$A5</f>
        <v>1.25</v>
      </c>
      <c r="D5" s="145">
        <f t="shared" ref="D5:I5" si="0">D$4/$A5</f>
        <v>2.5</v>
      </c>
      <c r="E5" s="145">
        <f t="shared" si="0"/>
        <v>3.75</v>
      </c>
      <c r="F5" s="145">
        <f t="shared" si="0"/>
        <v>6.25</v>
      </c>
      <c r="G5" s="145">
        <f t="shared" si="0"/>
        <v>12.5</v>
      </c>
      <c r="H5" s="145">
        <f t="shared" si="0"/>
        <v>18.75</v>
      </c>
      <c r="I5" s="145">
        <f t="shared" si="0"/>
        <v>25</v>
      </c>
      <c r="J5" s="145">
        <f>J$4/$A5</f>
        <v>31.25</v>
      </c>
      <c r="K5" s="145">
        <f>K$4/$A5</f>
        <v>37.5</v>
      </c>
    </row>
    <row r="6" spans="1:11" x14ac:dyDescent="0.3">
      <c r="A6" s="135">
        <v>0.80500000000000005</v>
      </c>
      <c r="C6" s="145">
        <f t="shared" ref="C6:J69" si="1">C$4/$A6</f>
        <v>1.2422360248447204</v>
      </c>
      <c r="D6" s="145">
        <f t="shared" si="1"/>
        <v>2.4844720496894408</v>
      </c>
      <c r="E6" s="145">
        <f t="shared" si="1"/>
        <v>3.7267080745341614</v>
      </c>
      <c r="F6" s="145">
        <f t="shared" si="1"/>
        <v>6.2111801242236018</v>
      </c>
      <c r="G6" s="145">
        <f t="shared" si="1"/>
        <v>12.422360248447204</v>
      </c>
      <c r="H6" s="145">
        <f t="shared" si="1"/>
        <v>18.633540372670808</v>
      </c>
      <c r="I6" s="145">
        <f t="shared" si="1"/>
        <v>24.844720496894407</v>
      </c>
      <c r="J6" s="145">
        <f t="shared" si="1"/>
        <v>31.05590062111801</v>
      </c>
      <c r="K6" s="145">
        <f t="shared" ref="K6:K69" si="2">K$4/$A6</f>
        <v>37.267080745341616</v>
      </c>
    </row>
    <row r="7" spans="1:11" x14ac:dyDescent="0.3">
      <c r="A7" s="135">
        <v>0.81</v>
      </c>
      <c r="C7" s="145">
        <f t="shared" si="1"/>
        <v>1.2345679012345678</v>
      </c>
      <c r="D7" s="145">
        <f t="shared" si="1"/>
        <v>2.4691358024691357</v>
      </c>
      <c r="E7" s="145">
        <f t="shared" si="1"/>
        <v>3.7037037037037033</v>
      </c>
      <c r="F7" s="145">
        <f t="shared" si="1"/>
        <v>6.1728395061728394</v>
      </c>
      <c r="G7" s="145">
        <f t="shared" si="1"/>
        <v>12.345679012345679</v>
      </c>
      <c r="H7" s="145">
        <f t="shared" si="1"/>
        <v>18.518518518518519</v>
      </c>
      <c r="I7" s="145">
        <f t="shared" si="1"/>
        <v>24.691358024691358</v>
      </c>
      <c r="J7" s="145">
        <f t="shared" si="1"/>
        <v>30.864197530864196</v>
      </c>
      <c r="K7" s="145">
        <f t="shared" si="2"/>
        <v>37.037037037037038</v>
      </c>
    </row>
    <row r="8" spans="1:11" x14ac:dyDescent="0.3">
      <c r="A8" s="135">
        <v>0.81499999999999995</v>
      </c>
      <c r="C8" s="145">
        <f t="shared" si="1"/>
        <v>1.2269938650306749</v>
      </c>
      <c r="D8" s="145">
        <f t="shared" si="1"/>
        <v>2.4539877300613497</v>
      </c>
      <c r="E8" s="145">
        <f t="shared" si="1"/>
        <v>3.6809815950920246</v>
      </c>
      <c r="F8" s="145">
        <f t="shared" si="1"/>
        <v>6.1349693251533743</v>
      </c>
      <c r="G8" s="145">
        <f t="shared" si="1"/>
        <v>12.269938650306749</v>
      </c>
      <c r="H8" s="145">
        <f t="shared" si="1"/>
        <v>18.404907975460123</v>
      </c>
      <c r="I8" s="145">
        <f t="shared" si="1"/>
        <v>24.539877300613497</v>
      </c>
      <c r="J8" s="145">
        <f t="shared" si="1"/>
        <v>30.674846625766872</v>
      </c>
      <c r="K8" s="145">
        <f t="shared" si="2"/>
        <v>36.809815950920246</v>
      </c>
    </row>
    <row r="9" spans="1:11" x14ac:dyDescent="0.3">
      <c r="A9" s="135">
        <v>0.82</v>
      </c>
      <c r="C9" s="145">
        <f t="shared" si="1"/>
        <v>1.2195121951219512</v>
      </c>
      <c r="D9" s="145">
        <f t="shared" si="1"/>
        <v>2.4390243902439024</v>
      </c>
      <c r="E9" s="145">
        <f t="shared" si="1"/>
        <v>3.6585365853658538</v>
      </c>
      <c r="F9" s="145">
        <f t="shared" si="1"/>
        <v>6.0975609756097562</v>
      </c>
      <c r="G9" s="145">
        <f t="shared" si="1"/>
        <v>12.195121951219512</v>
      </c>
      <c r="H9" s="145">
        <f t="shared" si="1"/>
        <v>18.292682926829269</v>
      </c>
      <c r="I9" s="145">
        <f t="shared" si="1"/>
        <v>24.390243902439025</v>
      </c>
      <c r="J9" s="145">
        <f t="shared" si="1"/>
        <v>30.487804878048781</v>
      </c>
      <c r="K9" s="145">
        <f t="shared" si="2"/>
        <v>36.585365853658537</v>
      </c>
    </row>
    <row r="10" spans="1:11" x14ac:dyDescent="0.3">
      <c r="A10" s="135">
        <v>0.82499999999999996</v>
      </c>
      <c r="C10" s="145">
        <f t="shared" si="1"/>
        <v>1.2121212121212122</v>
      </c>
      <c r="D10" s="145">
        <f t="shared" si="1"/>
        <v>2.4242424242424243</v>
      </c>
      <c r="E10" s="145">
        <f t="shared" si="1"/>
        <v>3.6363636363636367</v>
      </c>
      <c r="F10" s="145">
        <f t="shared" si="1"/>
        <v>6.0606060606060606</v>
      </c>
      <c r="G10" s="145">
        <f t="shared" si="1"/>
        <v>12.121212121212121</v>
      </c>
      <c r="H10" s="145">
        <f t="shared" si="1"/>
        <v>18.181818181818183</v>
      </c>
      <c r="I10" s="145">
        <f t="shared" si="1"/>
        <v>24.242424242424242</v>
      </c>
      <c r="J10" s="145">
        <f t="shared" si="1"/>
        <v>30.303030303030305</v>
      </c>
      <c r="K10" s="145">
        <f t="shared" si="2"/>
        <v>36.363636363636367</v>
      </c>
    </row>
    <row r="11" spans="1:11" x14ac:dyDescent="0.3">
      <c r="A11" s="135">
        <v>0.83</v>
      </c>
      <c r="C11" s="145">
        <f t="shared" si="1"/>
        <v>1.2048192771084338</v>
      </c>
      <c r="D11" s="145">
        <f t="shared" si="1"/>
        <v>2.4096385542168677</v>
      </c>
      <c r="E11" s="145">
        <f t="shared" si="1"/>
        <v>3.6144578313253013</v>
      </c>
      <c r="F11" s="145">
        <f t="shared" si="1"/>
        <v>6.024096385542169</v>
      </c>
      <c r="G11" s="145">
        <f t="shared" si="1"/>
        <v>12.048192771084338</v>
      </c>
      <c r="H11" s="145">
        <f t="shared" si="1"/>
        <v>18.072289156626507</v>
      </c>
      <c r="I11" s="145">
        <f t="shared" si="1"/>
        <v>24.096385542168676</v>
      </c>
      <c r="J11" s="145">
        <f t="shared" si="1"/>
        <v>30.120481927710845</v>
      </c>
      <c r="K11" s="145">
        <f t="shared" si="2"/>
        <v>36.144578313253014</v>
      </c>
    </row>
    <row r="12" spans="1:11" x14ac:dyDescent="0.3">
      <c r="A12" s="135">
        <v>0.83499999999999996</v>
      </c>
      <c r="C12" s="145">
        <f t="shared" si="1"/>
        <v>1.1976047904191618</v>
      </c>
      <c r="D12" s="145">
        <f t="shared" si="1"/>
        <v>2.3952095808383236</v>
      </c>
      <c r="E12" s="145">
        <f t="shared" si="1"/>
        <v>3.5928143712574854</v>
      </c>
      <c r="F12" s="145">
        <f t="shared" si="1"/>
        <v>5.9880239520958085</v>
      </c>
      <c r="G12" s="145">
        <f t="shared" si="1"/>
        <v>11.976047904191617</v>
      </c>
      <c r="H12" s="145">
        <f t="shared" si="1"/>
        <v>17.964071856287426</v>
      </c>
      <c r="I12" s="145">
        <f t="shared" si="1"/>
        <v>23.952095808383234</v>
      </c>
      <c r="J12" s="145">
        <f t="shared" si="1"/>
        <v>29.940119760479043</v>
      </c>
      <c r="K12" s="145">
        <f t="shared" si="2"/>
        <v>35.928143712574851</v>
      </c>
    </row>
    <row r="13" spans="1:11" x14ac:dyDescent="0.3">
      <c r="A13" s="135">
        <v>0.84</v>
      </c>
      <c r="C13" s="145">
        <f t="shared" si="1"/>
        <v>1.1904761904761905</v>
      </c>
      <c r="D13" s="145">
        <f t="shared" si="1"/>
        <v>2.3809523809523809</v>
      </c>
      <c r="E13" s="145">
        <f t="shared" si="1"/>
        <v>3.5714285714285716</v>
      </c>
      <c r="F13" s="145">
        <f t="shared" si="1"/>
        <v>5.9523809523809526</v>
      </c>
      <c r="G13" s="145">
        <f t="shared" si="1"/>
        <v>11.904761904761905</v>
      </c>
      <c r="H13" s="145">
        <f t="shared" si="1"/>
        <v>17.857142857142858</v>
      </c>
      <c r="I13" s="145">
        <f t="shared" si="1"/>
        <v>23.80952380952381</v>
      </c>
      <c r="J13" s="145">
        <f t="shared" si="1"/>
        <v>29.761904761904763</v>
      </c>
      <c r="K13" s="145">
        <f t="shared" si="2"/>
        <v>35.714285714285715</v>
      </c>
    </row>
    <row r="14" spans="1:11" x14ac:dyDescent="0.3">
      <c r="A14" s="135">
        <v>0.84499999999999997</v>
      </c>
      <c r="C14" s="145">
        <f t="shared" si="1"/>
        <v>1.1834319526627219</v>
      </c>
      <c r="D14" s="145">
        <f t="shared" si="1"/>
        <v>2.3668639053254439</v>
      </c>
      <c r="E14" s="145">
        <f t="shared" si="1"/>
        <v>3.5502958579881656</v>
      </c>
      <c r="F14" s="145">
        <f t="shared" si="1"/>
        <v>5.9171597633136095</v>
      </c>
      <c r="G14" s="145">
        <f t="shared" si="1"/>
        <v>11.834319526627219</v>
      </c>
      <c r="H14" s="145">
        <f t="shared" si="1"/>
        <v>17.751479289940828</v>
      </c>
      <c r="I14" s="145">
        <f t="shared" si="1"/>
        <v>23.668639053254438</v>
      </c>
      <c r="J14" s="145">
        <f t="shared" si="1"/>
        <v>29.585798816568047</v>
      </c>
      <c r="K14" s="145">
        <f t="shared" si="2"/>
        <v>35.502958579881657</v>
      </c>
    </row>
    <row r="15" spans="1:11" x14ac:dyDescent="0.3">
      <c r="A15" s="135">
        <v>0.85</v>
      </c>
      <c r="C15" s="145">
        <f t="shared" si="1"/>
        <v>1.1764705882352942</v>
      </c>
      <c r="D15" s="145">
        <f t="shared" si="1"/>
        <v>2.3529411764705883</v>
      </c>
      <c r="E15" s="145">
        <f t="shared" si="1"/>
        <v>3.5294117647058822</v>
      </c>
      <c r="F15" s="145">
        <f t="shared" si="1"/>
        <v>5.882352941176471</v>
      </c>
      <c r="G15" s="145">
        <f t="shared" si="1"/>
        <v>11.764705882352942</v>
      </c>
      <c r="H15" s="145">
        <f t="shared" si="1"/>
        <v>17.647058823529413</v>
      </c>
      <c r="I15" s="145">
        <f t="shared" si="1"/>
        <v>23.529411764705884</v>
      </c>
      <c r="J15" s="145">
        <f t="shared" si="1"/>
        <v>29.411764705882355</v>
      </c>
      <c r="K15" s="145">
        <f t="shared" si="2"/>
        <v>35.294117647058826</v>
      </c>
    </row>
    <row r="16" spans="1:11" x14ac:dyDescent="0.3">
      <c r="A16" s="135">
        <v>0.85499999999999998</v>
      </c>
      <c r="C16" s="145">
        <f t="shared" si="1"/>
        <v>1.1695906432748537</v>
      </c>
      <c r="D16" s="145">
        <f t="shared" si="1"/>
        <v>2.3391812865497075</v>
      </c>
      <c r="E16" s="145">
        <f t="shared" si="1"/>
        <v>3.5087719298245617</v>
      </c>
      <c r="F16" s="145">
        <f t="shared" si="1"/>
        <v>5.8479532163742691</v>
      </c>
      <c r="G16" s="145">
        <f t="shared" si="1"/>
        <v>11.695906432748538</v>
      </c>
      <c r="H16" s="145">
        <f t="shared" si="1"/>
        <v>17.543859649122808</v>
      </c>
      <c r="I16" s="145">
        <f t="shared" si="1"/>
        <v>23.391812865497077</v>
      </c>
      <c r="J16" s="145">
        <f t="shared" si="1"/>
        <v>29.239766081871345</v>
      </c>
      <c r="K16" s="145">
        <f t="shared" si="2"/>
        <v>35.087719298245617</v>
      </c>
    </row>
    <row r="17" spans="1:11" x14ac:dyDescent="0.3">
      <c r="A17" s="135">
        <v>0.86</v>
      </c>
      <c r="C17" s="145">
        <f t="shared" si="1"/>
        <v>1.1627906976744187</v>
      </c>
      <c r="D17" s="145">
        <f t="shared" si="1"/>
        <v>2.3255813953488373</v>
      </c>
      <c r="E17" s="145">
        <f t="shared" si="1"/>
        <v>3.4883720930232558</v>
      </c>
      <c r="F17" s="145">
        <f t="shared" si="1"/>
        <v>5.8139534883720927</v>
      </c>
      <c r="G17" s="145">
        <f t="shared" si="1"/>
        <v>11.627906976744185</v>
      </c>
      <c r="H17" s="145">
        <f t="shared" si="1"/>
        <v>17.441860465116278</v>
      </c>
      <c r="I17" s="145">
        <f t="shared" si="1"/>
        <v>23.255813953488371</v>
      </c>
      <c r="J17" s="145">
        <f t="shared" si="1"/>
        <v>29.069767441860467</v>
      </c>
      <c r="K17" s="145">
        <f t="shared" si="2"/>
        <v>34.883720930232556</v>
      </c>
    </row>
    <row r="18" spans="1:11" x14ac:dyDescent="0.3">
      <c r="A18" s="135">
        <v>0.86499999999999999</v>
      </c>
      <c r="C18" s="145">
        <f t="shared" si="1"/>
        <v>1.1560693641618498</v>
      </c>
      <c r="D18" s="145">
        <f t="shared" si="1"/>
        <v>2.3121387283236996</v>
      </c>
      <c r="E18" s="145">
        <f t="shared" si="1"/>
        <v>3.4682080924855492</v>
      </c>
      <c r="F18" s="145">
        <f t="shared" si="1"/>
        <v>5.7803468208092488</v>
      </c>
      <c r="G18" s="145">
        <f t="shared" si="1"/>
        <v>11.560693641618498</v>
      </c>
      <c r="H18" s="145">
        <f t="shared" si="1"/>
        <v>17.341040462427745</v>
      </c>
      <c r="I18" s="145">
        <f t="shared" si="1"/>
        <v>23.121387283236995</v>
      </c>
      <c r="J18" s="145">
        <f t="shared" si="1"/>
        <v>28.901734104046245</v>
      </c>
      <c r="K18" s="145">
        <f t="shared" si="2"/>
        <v>34.682080924855491</v>
      </c>
    </row>
    <row r="19" spans="1:11" x14ac:dyDescent="0.3">
      <c r="A19" s="135">
        <v>0.87</v>
      </c>
      <c r="C19" s="145">
        <f t="shared" si="1"/>
        <v>1.1494252873563218</v>
      </c>
      <c r="D19" s="145">
        <f t="shared" si="1"/>
        <v>2.2988505747126435</v>
      </c>
      <c r="E19" s="145">
        <f t="shared" si="1"/>
        <v>3.4482758620689657</v>
      </c>
      <c r="F19" s="145">
        <f t="shared" si="1"/>
        <v>5.7471264367816088</v>
      </c>
      <c r="G19" s="145">
        <f t="shared" si="1"/>
        <v>11.494252873563218</v>
      </c>
      <c r="H19" s="145">
        <f t="shared" si="1"/>
        <v>17.241379310344829</v>
      </c>
      <c r="I19" s="145">
        <f t="shared" si="1"/>
        <v>22.988505747126435</v>
      </c>
      <c r="J19" s="145">
        <f t="shared" si="1"/>
        <v>28.735632183908045</v>
      </c>
      <c r="K19" s="145">
        <f t="shared" si="2"/>
        <v>34.482758620689658</v>
      </c>
    </row>
    <row r="20" spans="1:11" x14ac:dyDescent="0.3">
      <c r="A20" s="135">
        <v>0.875</v>
      </c>
      <c r="C20" s="145">
        <f t="shared" si="1"/>
        <v>1.1428571428571428</v>
      </c>
      <c r="D20" s="145">
        <f t="shared" si="1"/>
        <v>2.2857142857142856</v>
      </c>
      <c r="E20" s="145">
        <f t="shared" si="1"/>
        <v>3.4285714285714284</v>
      </c>
      <c r="F20" s="145">
        <f t="shared" si="1"/>
        <v>5.7142857142857144</v>
      </c>
      <c r="G20" s="145">
        <f t="shared" si="1"/>
        <v>11.428571428571429</v>
      </c>
      <c r="H20" s="145">
        <f t="shared" si="1"/>
        <v>17.142857142857142</v>
      </c>
      <c r="I20" s="145">
        <f t="shared" si="1"/>
        <v>22.857142857142858</v>
      </c>
      <c r="J20" s="145">
        <f t="shared" si="1"/>
        <v>28.571428571428573</v>
      </c>
      <c r="K20" s="145">
        <f t="shared" si="2"/>
        <v>34.285714285714285</v>
      </c>
    </row>
    <row r="21" spans="1:11" x14ac:dyDescent="0.3">
      <c r="A21" s="135">
        <v>0.88</v>
      </c>
      <c r="C21" s="145">
        <f t="shared" si="1"/>
        <v>1.1363636363636365</v>
      </c>
      <c r="D21" s="145">
        <f t="shared" si="1"/>
        <v>2.2727272727272729</v>
      </c>
      <c r="E21" s="145">
        <f t="shared" si="1"/>
        <v>3.4090909090909092</v>
      </c>
      <c r="F21" s="145">
        <f t="shared" si="1"/>
        <v>5.6818181818181817</v>
      </c>
      <c r="G21" s="145">
        <f t="shared" si="1"/>
        <v>11.363636363636363</v>
      </c>
      <c r="H21" s="145">
        <f t="shared" si="1"/>
        <v>17.045454545454547</v>
      </c>
      <c r="I21" s="145">
        <f t="shared" si="1"/>
        <v>22.727272727272727</v>
      </c>
      <c r="J21" s="145">
        <f t="shared" si="1"/>
        <v>28.40909090909091</v>
      </c>
      <c r="K21" s="145">
        <f t="shared" si="2"/>
        <v>34.090909090909093</v>
      </c>
    </row>
    <row r="22" spans="1:11" x14ac:dyDescent="0.3">
      <c r="A22" s="135">
        <v>0.88500000000000001</v>
      </c>
      <c r="C22" s="145">
        <f t="shared" si="1"/>
        <v>1.1299435028248588</v>
      </c>
      <c r="D22" s="145">
        <f t="shared" si="1"/>
        <v>2.2598870056497176</v>
      </c>
      <c r="E22" s="145">
        <f t="shared" si="1"/>
        <v>3.3898305084745761</v>
      </c>
      <c r="F22" s="145">
        <f t="shared" si="1"/>
        <v>5.6497175141242941</v>
      </c>
      <c r="G22" s="145">
        <f t="shared" si="1"/>
        <v>11.299435028248588</v>
      </c>
      <c r="H22" s="145">
        <f t="shared" si="1"/>
        <v>16.949152542372882</v>
      </c>
      <c r="I22" s="145">
        <f t="shared" si="1"/>
        <v>22.598870056497177</v>
      </c>
      <c r="J22" s="145">
        <f t="shared" si="1"/>
        <v>28.248587570621467</v>
      </c>
      <c r="K22" s="145">
        <f t="shared" si="2"/>
        <v>33.898305084745765</v>
      </c>
    </row>
    <row r="23" spans="1:11" x14ac:dyDescent="0.3">
      <c r="A23" s="135">
        <v>0.89</v>
      </c>
      <c r="C23" s="145">
        <f t="shared" si="1"/>
        <v>1.1235955056179776</v>
      </c>
      <c r="D23" s="145">
        <f t="shared" si="1"/>
        <v>2.2471910112359552</v>
      </c>
      <c r="E23" s="145">
        <f t="shared" si="1"/>
        <v>3.3707865168539324</v>
      </c>
      <c r="F23" s="145">
        <f t="shared" si="1"/>
        <v>5.6179775280898872</v>
      </c>
      <c r="G23" s="145">
        <f t="shared" si="1"/>
        <v>11.235955056179774</v>
      </c>
      <c r="H23" s="145">
        <f t="shared" si="1"/>
        <v>16.853932584269664</v>
      </c>
      <c r="I23" s="145">
        <f t="shared" si="1"/>
        <v>22.471910112359549</v>
      </c>
      <c r="J23" s="145">
        <f t="shared" si="1"/>
        <v>28.089887640449437</v>
      </c>
      <c r="K23" s="145">
        <f t="shared" si="2"/>
        <v>33.707865168539328</v>
      </c>
    </row>
    <row r="24" spans="1:11" x14ac:dyDescent="0.3">
      <c r="A24" s="135">
        <v>0.89500000000000002</v>
      </c>
      <c r="C24" s="145">
        <f t="shared" si="1"/>
        <v>1.1173184357541899</v>
      </c>
      <c r="D24" s="145">
        <f t="shared" si="1"/>
        <v>2.2346368715083798</v>
      </c>
      <c r="E24" s="145">
        <f t="shared" si="1"/>
        <v>3.3519553072625698</v>
      </c>
      <c r="F24" s="145">
        <f t="shared" si="1"/>
        <v>5.5865921787709496</v>
      </c>
      <c r="G24" s="145">
        <f t="shared" si="1"/>
        <v>11.173184357541899</v>
      </c>
      <c r="H24" s="145">
        <f t="shared" si="1"/>
        <v>16.759776536312849</v>
      </c>
      <c r="I24" s="145">
        <f t="shared" si="1"/>
        <v>22.346368715083798</v>
      </c>
      <c r="J24" s="145">
        <f t="shared" si="1"/>
        <v>27.932960893854748</v>
      </c>
      <c r="K24" s="145">
        <f t="shared" si="2"/>
        <v>33.519553072625698</v>
      </c>
    </row>
    <row r="25" spans="1:11" x14ac:dyDescent="0.3">
      <c r="A25" s="135">
        <v>0.9</v>
      </c>
      <c r="C25" s="145">
        <f t="shared" si="1"/>
        <v>1.1111111111111112</v>
      </c>
      <c r="D25" s="145">
        <f t="shared" si="1"/>
        <v>2.2222222222222223</v>
      </c>
      <c r="E25" s="145">
        <f t="shared" si="1"/>
        <v>3.333333333333333</v>
      </c>
      <c r="F25" s="145">
        <f t="shared" si="1"/>
        <v>5.5555555555555554</v>
      </c>
      <c r="G25" s="145">
        <f t="shared" si="1"/>
        <v>11.111111111111111</v>
      </c>
      <c r="H25" s="145">
        <f t="shared" si="1"/>
        <v>16.666666666666668</v>
      </c>
      <c r="I25" s="145">
        <f t="shared" si="1"/>
        <v>22.222222222222221</v>
      </c>
      <c r="J25" s="145">
        <f t="shared" si="1"/>
        <v>27.777777777777779</v>
      </c>
      <c r="K25" s="145">
        <f t="shared" si="2"/>
        <v>33.333333333333336</v>
      </c>
    </row>
    <row r="26" spans="1:11" x14ac:dyDescent="0.3">
      <c r="A26" s="135">
        <v>0.90500000000000003</v>
      </c>
      <c r="C26" s="145">
        <f t="shared" si="1"/>
        <v>1.1049723756906078</v>
      </c>
      <c r="D26" s="145">
        <f t="shared" si="1"/>
        <v>2.2099447513812156</v>
      </c>
      <c r="E26" s="145">
        <f t="shared" si="1"/>
        <v>3.3149171270718232</v>
      </c>
      <c r="F26" s="145">
        <f t="shared" si="1"/>
        <v>5.5248618784530388</v>
      </c>
      <c r="G26" s="145">
        <f t="shared" si="1"/>
        <v>11.049723756906078</v>
      </c>
      <c r="H26" s="145">
        <f t="shared" si="1"/>
        <v>16.574585635359117</v>
      </c>
      <c r="I26" s="145">
        <f t="shared" si="1"/>
        <v>22.099447513812155</v>
      </c>
      <c r="J26" s="145">
        <f t="shared" si="1"/>
        <v>27.624309392265193</v>
      </c>
      <c r="K26" s="145">
        <f t="shared" si="2"/>
        <v>33.149171270718234</v>
      </c>
    </row>
    <row r="27" spans="1:11" x14ac:dyDescent="0.3">
      <c r="A27" s="135">
        <v>0.91</v>
      </c>
      <c r="C27" s="145">
        <f t="shared" si="1"/>
        <v>1.0989010989010988</v>
      </c>
      <c r="D27" s="145">
        <f t="shared" si="1"/>
        <v>2.1978021978021975</v>
      </c>
      <c r="E27" s="145">
        <f t="shared" si="1"/>
        <v>3.2967032967032965</v>
      </c>
      <c r="F27" s="145">
        <f t="shared" si="1"/>
        <v>5.4945054945054945</v>
      </c>
      <c r="G27" s="145">
        <f t="shared" si="1"/>
        <v>10.989010989010989</v>
      </c>
      <c r="H27" s="145">
        <f t="shared" si="1"/>
        <v>16.483516483516482</v>
      </c>
      <c r="I27" s="145">
        <f t="shared" si="1"/>
        <v>21.978021978021978</v>
      </c>
      <c r="J27" s="145">
        <f t="shared" si="1"/>
        <v>27.472527472527471</v>
      </c>
      <c r="K27" s="145">
        <f t="shared" si="2"/>
        <v>32.967032967032964</v>
      </c>
    </row>
    <row r="28" spans="1:11" x14ac:dyDescent="0.3">
      <c r="A28" s="135">
        <v>0.91500000000000004</v>
      </c>
      <c r="C28" s="145">
        <f t="shared" si="1"/>
        <v>1.0928961748633879</v>
      </c>
      <c r="D28" s="145">
        <f t="shared" si="1"/>
        <v>2.1857923497267757</v>
      </c>
      <c r="E28" s="145">
        <f t="shared" si="1"/>
        <v>3.278688524590164</v>
      </c>
      <c r="F28" s="145">
        <f t="shared" si="1"/>
        <v>5.4644808743169397</v>
      </c>
      <c r="G28" s="145">
        <f t="shared" si="1"/>
        <v>10.928961748633879</v>
      </c>
      <c r="H28" s="145">
        <f t="shared" si="1"/>
        <v>16.393442622950818</v>
      </c>
      <c r="I28" s="145">
        <f t="shared" si="1"/>
        <v>21.857923497267759</v>
      </c>
      <c r="J28" s="145">
        <f t="shared" si="1"/>
        <v>27.3224043715847</v>
      </c>
      <c r="K28" s="145">
        <f t="shared" si="2"/>
        <v>32.786885245901637</v>
      </c>
    </row>
    <row r="29" spans="1:11" x14ac:dyDescent="0.3">
      <c r="A29" s="135">
        <v>0.92</v>
      </c>
      <c r="C29" s="145">
        <f t="shared" si="1"/>
        <v>1.0869565217391304</v>
      </c>
      <c r="D29" s="145">
        <f t="shared" si="1"/>
        <v>2.1739130434782608</v>
      </c>
      <c r="E29" s="145">
        <f t="shared" si="1"/>
        <v>3.2608695652173911</v>
      </c>
      <c r="F29" s="145">
        <f t="shared" si="1"/>
        <v>5.4347826086956523</v>
      </c>
      <c r="G29" s="145">
        <f t="shared" si="1"/>
        <v>10.869565217391305</v>
      </c>
      <c r="H29" s="145">
        <f t="shared" si="1"/>
        <v>16.304347826086957</v>
      </c>
      <c r="I29" s="145">
        <f t="shared" si="1"/>
        <v>21.739130434782609</v>
      </c>
      <c r="J29" s="145">
        <f t="shared" si="1"/>
        <v>27.173913043478258</v>
      </c>
      <c r="K29" s="145">
        <f t="shared" si="2"/>
        <v>32.608695652173914</v>
      </c>
    </row>
    <row r="30" spans="1:11" x14ac:dyDescent="0.3">
      <c r="A30" s="135">
        <v>0.92500000000000004</v>
      </c>
      <c r="C30" s="145">
        <f t="shared" si="1"/>
        <v>1.0810810810810809</v>
      </c>
      <c r="D30" s="145">
        <f t="shared" si="1"/>
        <v>2.1621621621621618</v>
      </c>
      <c r="E30" s="145">
        <f t="shared" si="1"/>
        <v>3.243243243243243</v>
      </c>
      <c r="F30" s="145">
        <f t="shared" si="1"/>
        <v>5.4054054054054053</v>
      </c>
      <c r="G30" s="145">
        <f t="shared" si="1"/>
        <v>10.810810810810811</v>
      </c>
      <c r="H30" s="145">
        <f t="shared" si="1"/>
        <v>16.216216216216214</v>
      </c>
      <c r="I30" s="145">
        <f t="shared" si="1"/>
        <v>21.621621621621621</v>
      </c>
      <c r="J30" s="145">
        <f t="shared" si="1"/>
        <v>27.027027027027025</v>
      </c>
      <c r="K30" s="145">
        <f t="shared" si="2"/>
        <v>32.432432432432428</v>
      </c>
    </row>
    <row r="31" spans="1:11" x14ac:dyDescent="0.3">
      <c r="A31" s="135">
        <v>0.93</v>
      </c>
      <c r="C31" s="145">
        <f t="shared" si="1"/>
        <v>1.075268817204301</v>
      </c>
      <c r="D31" s="145">
        <f t="shared" si="1"/>
        <v>2.150537634408602</v>
      </c>
      <c r="E31" s="145">
        <f t="shared" si="1"/>
        <v>3.225806451612903</v>
      </c>
      <c r="F31" s="145">
        <f t="shared" si="1"/>
        <v>5.376344086021505</v>
      </c>
      <c r="G31" s="145">
        <f t="shared" si="1"/>
        <v>10.75268817204301</v>
      </c>
      <c r="H31" s="145">
        <f t="shared" si="1"/>
        <v>16.129032258064516</v>
      </c>
      <c r="I31" s="145">
        <f t="shared" si="1"/>
        <v>21.50537634408602</v>
      </c>
      <c r="J31" s="145">
        <f t="shared" si="1"/>
        <v>26.881720430107524</v>
      </c>
      <c r="K31" s="145">
        <f t="shared" si="2"/>
        <v>32.258064516129032</v>
      </c>
    </row>
    <row r="32" spans="1:11" x14ac:dyDescent="0.3">
      <c r="A32" s="135">
        <v>0.93500000000000005</v>
      </c>
      <c r="C32" s="145">
        <f t="shared" si="1"/>
        <v>1.0695187165775399</v>
      </c>
      <c r="D32" s="145">
        <f t="shared" si="1"/>
        <v>2.1390374331550799</v>
      </c>
      <c r="E32" s="145">
        <f t="shared" si="1"/>
        <v>3.2085561497326203</v>
      </c>
      <c r="F32" s="145">
        <f t="shared" si="1"/>
        <v>5.3475935828877006</v>
      </c>
      <c r="G32" s="145">
        <f t="shared" si="1"/>
        <v>10.695187165775401</v>
      </c>
      <c r="H32" s="145">
        <f t="shared" si="1"/>
        <v>16.042780748663102</v>
      </c>
      <c r="I32" s="145">
        <f t="shared" si="1"/>
        <v>21.390374331550802</v>
      </c>
      <c r="J32" s="145">
        <f t="shared" si="1"/>
        <v>26.737967914438499</v>
      </c>
      <c r="K32" s="145">
        <f t="shared" si="2"/>
        <v>32.085561497326204</v>
      </c>
    </row>
    <row r="33" spans="1:11" x14ac:dyDescent="0.3">
      <c r="A33" s="135">
        <v>0.94</v>
      </c>
      <c r="C33" s="145">
        <f t="shared" si="1"/>
        <v>1.0638297872340425</v>
      </c>
      <c r="D33" s="145">
        <f t="shared" si="1"/>
        <v>2.1276595744680851</v>
      </c>
      <c r="E33" s="145">
        <f t="shared" si="1"/>
        <v>3.191489361702128</v>
      </c>
      <c r="F33" s="145">
        <f t="shared" ref="D33:J48" si="3">F$4/$A33</f>
        <v>5.3191489361702127</v>
      </c>
      <c r="G33" s="145">
        <f t="shared" si="3"/>
        <v>10.638297872340425</v>
      </c>
      <c r="H33" s="145">
        <f t="shared" si="3"/>
        <v>15.957446808510639</v>
      </c>
      <c r="I33" s="145">
        <f t="shared" si="3"/>
        <v>21.276595744680851</v>
      </c>
      <c r="J33" s="145">
        <f t="shared" si="3"/>
        <v>26.595744680851066</v>
      </c>
      <c r="K33" s="145">
        <f t="shared" si="2"/>
        <v>31.914893617021278</v>
      </c>
    </row>
    <row r="34" spans="1:11" x14ac:dyDescent="0.3">
      <c r="A34" s="135">
        <v>0.94499999999999995</v>
      </c>
      <c r="C34" s="145">
        <f t="shared" si="1"/>
        <v>1.0582010582010584</v>
      </c>
      <c r="D34" s="145">
        <f t="shared" si="3"/>
        <v>2.1164021164021167</v>
      </c>
      <c r="E34" s="145">
        <f t="shared" si="3"/>
        <v>3.1746031746031749</v>
      </c>
      <c r="F34" s="145">
        <f t="shared" si="3"/>
        <v>5.2910052910052912</v>
      </c>
      <c r="G34" s="145">
        <f t="shared" si="3"/>
        <v>10.582010582010582</v>
      </c>
      <c r="H34" s="145">
        <f t="shared" si="3"/>
        <v>15.873015873015873</v>
      </c>
      <c r="I34" s="145">
        <f t="shared" si="3"/>
        <v>21.164021164021165</v>
      </c>
      <c r="J34" s="145">
        <f t="shared" si="3"/>
        <v>26.455026455026456</v>
      </c>
      <c r="K34" s="145">
        <f t="shared" si="2"/>
        <v>31.746031746031747</v>
      </c>
    </row>
    <row r="35" spans="1:11" x14ac:dyDescent="0.3">
      <c r="A35" s="135">
        <v>0.95</v>
      </c>
      <c r="C35" s="145">
        <f t="shared" si="1"/>
        <v>1.0526315789473684</v>
      </c>
      <c r="D35" s="145">
        <f t="shared" si="3"/>
        <v>2.1052631578947367</v>
      </c>
      <c r="E35" s="145">
        <f t="shared" si="3"/>
        <v>3.1578947368421053</v>
      </c>
      <c r="F35" s="145">
        <f t="shared" si="3"/>
        <v>5.2631578947368425</v>
      </c>
      <c r="G35" s="145">
        <f t="shared" si="3"/>
        <v>10.526315789473685</v>
      </c>
      <c r="H35" s="145">
        <f t="shared" si="3"/>
        <v>15.789473684210527</v>
      </c>
      <c r="I35" s="145">
        <f t="shared" si="3"/>
        <v>21.05263157894737</v>
      </c>
      <c r="J35" s="145">
        <f t="shared" si="3"/>
        <v>26.315789473684212</v>
      </c>
      <c r="K35" s="145">
        <f t="shared" si="2"/>
        <v>31.578947368421055</v>
      </c>
    </row>
    <row r="36" spans="1:11" x14ac:dyDescent="0.3">
      <c r="A36" s="135">
        <v>0.95499999999999996</v>
      </c>
      <c r="C36" s="145">
        <f t="shared" si="1"/>
        <v>1.0471204188481675</v>
      </c>
      <c r="D36" s="145">
        <f t="shared" si="3"/>
        <v>2.0942408376963351</v>
      </c>
      <c r="E36" s="145">
        <f t="shared" si="3"/>
        <v>3.1413612565445028</v>
      </c>
      <c r="F36" s="145">
        <f t="shared" si="3"/>
        <v>5.2356020942408383</v>
      </c>
      <c r="G36" s="145">
        <f t="shared" si="3"/>
        <v>10.471204188481677</v>
      </c>
      <c r="H36" s="145">
        <f t="shared" si="3"/>
        <v>15.706806282722514</v>
      </c>
      <c r="I36" s="145">
        <f t="shared" si="3"/>
        <v>20.942408376963353</v>
      </c>
      <c r="J36" s="145">
        <f t="shared" si="3"/>
        <v>26.178010471204189</v>
      </c>
      <c r="K36" s="145">
        <f t="shared" si="2"/>
        <v>31.413612565445028</v>
      </c>
    </row>
    <row r="37" spans="1:11" x14ac:dyDescent="0.3">
      <c r="A37" s="135">
        <v>0.96</v>
      </c>
      <c r="C37" s="145">
        <f t="shared" si="1"/>
        <v>1.0416666666666667</v>
      </c>
      <c r="D37" s="145">
        <f t="shared" si="3"/>
        <v>2.0833333333333335</v>
      </c>
      <c r="E37" s="145">
        <f t="shared" si="3"/>
        <v>3.125</v>
      </c>
      <c r="F37" s="145">
        <f t="shared" si="3"/>
        <v>5.2083333333333339</v>
      </c>
      <c r="G37" s="145">
        <f t="shared" si="3"/>
        <v>10.416666666666668</v>
      </c>
      <c r="H37" s="145">
        <f t="shared" si="3"/>
        <v>15.625</v>
      </c>
      <c r="I37" s="145">
        <f t="shared" si="3"/>
        <v>20.833333333333336</v>
      </c>
      <c r="J37" s="145">
        <f t="shared" si="3"/>
        <v>26.041666666666668</v>
      </c>
      <c r="K37" s="145">
        <f t="shared" si="2"/>
        <v>31.25</v>
      </c>
    </row>
    <row r="38" spans="1:11" x14ac:dyDescent="0.3">
      <c r="A38" s="135">
        <v>0.96499999999999997</v>
      </c>
      <c r="C38" s="145">
        <f t="shared" si="1"/>
        <v>1.0362694300518136</v>
      </c>
      <c r="D38" s="145">
        <f t="shared" si="3"/>
        <v>2.0725388601036272</v>
      </c>
      <c r="E38" s="145">
        <f t="shared" si="3"/>
        <v>3.1088082901554404</v>
      </c>
      <c r="F38" s="145">
        <f t="shared" si="3"/>
        <v>5.1813471502590671</v>
      </c>
      <c r="G38" s="145">
        <f t="shared" si="3"/>
        <v>10.362694300518134</v>
      </c>
      <c r="H38" s="145">
        <f t="shared" si="3"/>
        <v>15.544041450777202</v>
      </c>
      <c r="I38" s="145">
        <f t="shared" si="3"/>
        <v>20.725388601036268</v>
      </c>
      <c r="J38" s="145">
        <f t="shared" si="3"/>
        <v>25.906735751295336</v>
      </c>
      <c r="K38" s="145">
        <f t="shared" si="2"/>
        <v>31.088082901554404</v>
      </c>
    </row>
    <row r="39" spans="1:11" x14ac:dyDescent="0.3">
      <c r="A39" s="135">
        <v>0.97</v>
      </c>
      <c r="C39" s="145">
        <f t="shared" si="1"/>
        <v>1.0309278350515465</v>
      </c>
      <c r="D39" s="145">
        <f t="shared" si="3"/>
        <v>2.061855670103093</v>
      </c>
      <c r="E39" s="145">
        <f t="shared" si="3"/>
        <v>3.0927835051546393</v>
      </c>
      <c r="F39" s="145">
        <f t="shared" si="3"/>
        <v>5.1546391752577323</v>
      </c>
      <c r="G39" s="145">
        <f t="shared" si="3"/>
        <v>10.309278350515465</v>
      </c>
      <c r="H39" s="145">
        <f t="shared" si="3"/>
        <v>15.463917525773196</v>
      </c>
      <c r="I39" s="145">
        <f t="shared" si="3"/>
        <v>20.618556701030929</v>
      </c>
      <c r="J39" s="145">
        <f t="shared" si="3"/>
        <v>25.773195876288661</v>
      </c>
      <c r="K39" s="145">
        <f t="shared" si="2"/>
        <v>30.927835051546392</v>
      </c>
    </row>
    <row r="40" spans="1:11" x14ac:dyDescent="0.3">
      <c r="A40" s="135">
        <v>0.97499999999999998</v>
      </c>
      <c r="C40" s="145">
        <f t="shared" si="1"/>
        <v>1.0256410256410258</v>
      </c>
      <c r="D40" s="145">
        <f t="shared" si="3"/>
        <v>2.0512820512820515</v>
      </c>
      <c r="E40" s="145">
        <f t="shared" si="3"/>
        <v>3.0769230769230771</v>
      </c>
      <c r="F40" s="145">
        <f t="shared" si="3"/>
        <v>5.1282051282051286</v>
      </c>
      <c r="G40" s="145">
        <f t="shared" si="3"/>
        <v>10.256410256410257</v>
      </c>
      <c r="H40" s="145">
        <f t="shared" si="3"/>
        <v>15.384615384615385</v>
      </c>
      <c r="I40" s="145">
        <f t="shared" si="3"/>
        <v>20.512820512820515</v>
      </c>
      <c r="J40" s="145">
        <f t="shared" si="3"/>
        <v>25.641025641025642</v>
      </c>
      <c r="K40" s="145">
        <f t="shared" si="2"/>
        <v>30.76923076923077</v>
      </c>
    </row>
    <row r="41" spans="1:11" x14ac:dyDescent="0.3">
      <c r="A41" s="135">
        <v>0.98</v>
      </c>
      <c r="C41" s="145">
        <f t="shared" si="1"/>
        <v>1.0204081632653061</v>
      </c>
      <c r="D41" s="145">
        <f t="shared" si="3"/>
        <v>2.0408163265306123</v>
      </c>
      <c r="E41" s="145">
        <f t="shared" si="3"/>
        <v>3.0612244897959182</v>
      </c>
      <c r="F41" s="145">
        <f t="shared" si="3"/>
        <v>5.1020408163265305</v>
      </c>
      <c r="G41" s="145">
        <f t="shared" si="3"/>
        <v>10.204081632653061</v>
      </c>
      <c r="H41" s="145">
        <f t="shared" si="3"/>
        <v>15.306122448979592</v>
      </c>
      <c r="I41" s="145">
        <f t="shared" si="3"/>
        <v>20.408163265306122</v>
      </c>
      <c r="J41" s="145">
        <f t="shared" si="3"/>
        <v>25.510204081632654</v>
      </c>
      <c r="K41" s="145">
        <f t="shared" si="2"/>
        <v>30.612244897959183</v>
      </c>
    </row>
    <row r="42" spans="1:11" x14ac:dyDescent="0.3">
      <c r="A42" s="135">
        <v>0.98499999999999999</v>
      </c>
      <c r="C42" s="145">
        <f t="shared" si="1"/>
        <v>1.015228426395939</v>
      </c>
      <c r="D42" s="145">
        <f t="shared" si="3"/>
        <v>2.030456852791878</v>
      </c>
      <c r="E42" s="145">
        <f t="shared" si="3"/>
        <v>3.0456852791878175</v>
      </c>
      <c r="F42" s="145">
        <f t="shared" si="3"/>
        <v>5.0761421319796955</v>
      </c>
      <c r="G42" s="145">
        <f t="shared" si="3"/>
        <v>10.152284263959391</v>
      </c>
      <c r="H42" s="145">
        <f t="shared" si="3"/>
        <v>15.228426395939087</v>
      </c>
      <c r="I42" s="145">
        <f t="shared" si="3"/>
        <v>20.304568527918782</v>
      </c>
      <c r="J42" s="145">
        <f t="shared" si="3"/>
        <v>25.380710659898476</v>
      </c>
      <c r="K42" s="145">
        <f t="shared" si="2"/>
        <v>30.456852791878173</v>
      </c>
    </row>
    <row r="43" spans="1:11" x14ac:dyDescent="0.3">
      <c r="A43" s="135">
        <v>0.99</v>
      </c>
      <c r="C43" s="145">
        <f t="shared" si="1"/>
        <v>1.0101010101010102</v>
      </c>
      <c r="D43" s="145">
        <f t="shared" si="3"/>
        <v>2.0202020202020203</v>
      </c>
      <c r="E43" s="145">
        <f t="shared" si="3"/>
        <v>3.0303030303030303</v>
      </c>
      <c r="F43" s="145">
        <f t="shared" si="3"/>
        <v>5.0505050505050502</v>
      </c>
      <c r="G43" s="145">
        <f t="shared" si="3"/>
        <v>10.1010101010101</v>
      </c>
      <c r="H43" s="145">
        <f t="shared" si="3"/>
        <v>15.151515151515152</v>
      </c>
      <c r="I43" s="145">
        <f t="shared" si="3"/>
        <v>20.202020202020201</v>
      </c>
      <c r="J43" s="145">
        <f t="shared" si="3"/>
        <v>25.252525252525253</v>
      </c>
      <c r="K43" s="145">
        <f t="shared" si="2"/>
        <v>30.303030303030305</v>
      </c>
    </row>
    <row r="44" spans="1:11" x14ac:dyDescent="0.3">
      <c r="A44" s="135">
        <v>0.995</v>
      </c>
      <c r="C44" s="145">
        <f t="shared" si="1"/>
        <v>1.0050251256281406</v>
      </c>
      <c r="D44" s="145">
        <f t="shared" si="3"/>
        <v>2.0100502512562812</v>
      </c>
      <c r="E44" s="145">
        <f t="shared" si="3"/>
        <v>3.0150753768844223</v>
      </c>
      <c r="F44" s="145">
        <f t="shared" si="3"/>
        <v>5.025125628140704</v>
      </c>
      <c r="G44" s="145">
        <f t="shared" si="3"/>
        <v>10.050251256281408</v>
      </c>
      <c r="H44" s="145">
        <f t="shared" si="3"/>
        <v>15.075376884422111</v>
      </c>
      <c r="I44" s="145">
        <f t="shared" si="3"/>
        <v>20.100502512562816</v>
      </c>
      <c r="J44" s="145">
        <f t="shared" si="3"/>
        <v>25.125628140703519</v>
      </c>
      <c r="K44" s="145">
        <f t="shared" si="2"/>
        <v>30.150753768844222</v>
      </c>
    </row>
    <row r="45" spans="1:11" x14ac:dyDescent="0.3">
      <c r="A45" s="135">
        <v>1</v>
      </c>
      <c r="C45" s="145">
        <f t="shared" si="1"/>
        <v>1</v>
      </c>
      <c r="D45" s="145">
        <f t="shared" si="3"/>
        <v>2</v>
      </c>
      <c r="E45" s="145">
        <f t="shared" si="3"/>
        <v>3</v>
      </c>
      <c r="F45" s="145">
        <f t="shared" si="3"/>
        <v>5</v>
      </c>
      <c r="G45" s="145">
        <f t="shared" si="3"/>
        <v>10</v>
      </c>
      <c r="H45" s="145">
        <f t="shared" si="3"/>
        <v>15</v>
      </c>
      <c r="I45" s="145">
        <f t="shared" si="3"/>
        <v>20</v>
      </c>
      <c r="J45" s="145">
        <f t="shared" si="3"/>
        <v>25</v>
      </c>
      <c r="K45" s="145">
        <f t="shared" si="2"/>
        <v>30</v>
      </c>
    </row>
    <row r="46" spans="1:11" x14ac:dyDescent="0.3">
      <c r="A46" s="135">
        <v>1.0049999999999999</v>
      </c>
      <c r="C46" s="145">
        <f t="shared" si="1"/>
        <v>0.99502487562189068</v>
      </c>
      <c r="D46" s="145">
        <f t="shared" si="3"/>
        <v>1.9900497512437814</v>
      </c>
      <c r="E46" s="145">
        <f t="shared" si="3"/>
        <v>2.9850746268656718</v>
      </c>
      <c r="F46" s="145">
        <f t="shared" si="3"/>
        <v>4.9751243781094532</v>
      </c>
      <c r="G46" s="145">
        <f t="shared" si="3"/>
        <v>9.9502487562189064</v>
      </c>
      <c r="H46" s="145">
        <f t="shared" si="3"/>
        <v>14.92537313432836</v>
      </c>
      <c r="I46" s="145">
        <f t="shared" si="3"/>
        <v>19.900497512437813</v>
      </c>
      <c r="J46" s="145">
        <f t="shared" si="3"/>
        <v>24.875621890547265</v>
      </c>
      <c r="K46" s="145">
        <f t="shared" si="2"/>
        <v>29.850746268656721</v>
      </c>
    </row>
    <row r="47" spans="1:11" x14ac:dyDescent="0.3">
      <c r="A47" s="135">
        <v>1.01</v>
      </c>
      <c r="C47" s="145">
        <f t="shared" si="1"/>
        <v>0.99009900990099009</v>
      </c>
      <c r="D47" s="145">
        <f t="shared" si="3"/>
        <v>1.9801980198019802</v>
      </c>
      <c r="E47" s="145">
        <f t="shared" si="3"/>
        <v>2.9702970297029703</v>
      </c>
      <c r="F47" s="145">
        <f t="shared" si="3"/>
        <v>4.9504950495049505</v>
      </c>
      <c r="G47" s="145">
        <f t="shared" si="3"/>
        <v>9.9009900990099009</v>
      </c>
      <c r="H47" s="145">
        <f t="shared" si="3"/>
        <v>14.851485148514852</v>
      </c>
      <c r="I47" s="145">
        <f t="shared" si="3"/>
        <v>19.801980198019802</v>
      </c>
      <c r="J47" s="145">
        <f t="shared" si="3"/>
        <v>24.752475247524753</v>
      </c>
      <c r="K47" s="145">
        <f t="shared" si="2"/>
        <v>29.702970297029704</v>
      </c>
    </row>
    <row r="48" spans="1:11" x14ac:dyDescent="0.3">
      <c r="A48" s="135">
        <v>1.0149999999999999</v>
      </c>
      <c r="C48" s="145">
        <f t="shared" si="1"/>
        <v>0.98522167487684742</v>
      </c>
      <c r="D48" s="145">
        <f t="shared" si="3"/>
        <v>1.9704433497536948</v>
      </c>
      <c r="E48" s="145">
        <f t="shared" si="3"/>
        <v>2.9556650246305423</v>
      </c>
      <c r="F48" s="145">
        <f t="shared" si="3"/>
        <v>4.9261083743842367</v>
      </c>
      <c r="G48" s="145">
        <f t="shared" si="3"/>
        <v>9.8522167487684733</v>
      </c>
      <c r="H48" s="145">
        <f t="shared" si="3"/>
        <v>14.77832512315271</v>
      </c>
      <c r="I48" s="145">
        <f t="shared" si="3"/>
        <v>19.704433497536947</v>
      </c>
      <c r="J48" s="145">
        <f t="shared" si="3"/>
        <v>24.630541871921185</v>
      </c>
      <c r="K48" s="145">
        <f t="shared" si="2"/>
        <v>29.55665024630542</v>
      </c>
    </row>
    <row r="49" spans="1:11" x14ac:dyDescent="0.3">
      <c r="A49" s="135">
        <v>1.02</v>
      </c>
      <c r="C49" s="145">
        <f t="shared" si="1"/>
        <v>0.98039215686274506</v>
      </c>
      <c r="D49" s="145">
        <f t="shared" ref="D49:J64" si="4">D$4/$A49</f>
        <v>1.9607843137254901</v>
      </c>
      <c r="E49" s="145">
        <f t="shared" si="4"/>
        <v>2.9411764705882351</v>
      </c>
      <c r="F49" s="145">
        <f t="shared" si="4"/>
        <v>4.9019607843137258</v>
      </c>
      <c r="G49" s="145">
        <f t="shared" si="4"/>
        <v>9.8039215686274517</v>
      </c>
      <c r="H49" s="145">
        <f t="shared" si="4"/>
        <v>14.705882352941176</v>
      </c>
      <c r="I49" s="145">
        <f t="shared" si="4"/>
        <v>19.607843137254903</v>
      </c>
      <c r="J49" s="145">
        <f t="shared" si="4"/>
        <v>24.509803921568626</v>
      </c>
      <c r="K49" s="145">
        <f t="shared" si="2"/>
        <v>29.411764705882351</v>
      </c>
    </row>
    <row r="50" spans="1:11" x14ac:dyDescent="0.3">
      <c r="A50" s="135">
        <v>1.0249999999999999</v>
      </c>
      <c r="C50" s="145">
        <f t="shared" si="1"/>
        <v>0.97560975609756106</v>
      </c>
      <c r="D50" s="145">
        <f t="shared" si="4"/>
        <v>1.9512195121951221</v>
      </c>
      <c r="E50" s="145">
        <f t="shared" si="4"/>
        <v>2.9268292682926833</v>
      </c>
      <c r="F50" s="145">
        <f t="shared" si="4"/>
        <v>4.8780487804878057</v>
      </c>
      <c r="G50" s="145">
        <f t="shared" si="4"/>
        <v>9.7560975609756113</v>
      </c>
      <c r="H50" s="145">
        <f t="shared" si="4"/>
        <v>14.634146341463415</v>
      </c>
      <c r="I50" s="145">
        <f t="shared" si="4"/>
        <v>19.512195121951223</v>
      </c>
      <c r="J50" s="145">
        <f t="shared" si="4"/>
        <v>24.390243902439025</v>
      </c>
      <c r="K50" s="145">
        <f t="shared" si="2"/>
        <v>29.26829268292683</v>
      </c>
    </row>
    <row r="51" spans="1:11" x14ac:dyDescent="0.3">
      <c r="A51" s="135">
        <v>1.03</v>
      </c>
      <c r="C51" s="145">
        <f t="shared" si="1"/>
        <v>0.970873786407767</v>
      </c>
      <c r="D51" s="145">
        <f t="shared" si="4"/>
        <v>1.941747572815534</v>
      </c>
      <c r="E51" s="145">
        <f t="shared" si="4"/>
        <v>2.912621359223301</v>
      </c>
      <c r="F51" s="145">
        <f t="shared" si="4"/>
        <v>4.8543689320388346</v>
      </c>
      <c r="G51" s="145">
        <f t="shared" si="4"/>
        <v>9.7087378640776691</v>
      </c>
      <c r="H51" s="145">
        <f t="shared" si="4"/>
        <v>14.563106796116504</v>
      </c>
      <c r="I51" s="145">
        <f t="shared" si="4"/>
        <v>19.417475728155338</v>
      </c>
      <c r="J51" s="145">
        <f t="shared" si="4"/>
        <v>24.271844660194173</v>
      </c>
      <c r="K51" s="145">
        <f t="shared" si="2"/>
        <v>29.126213592233007</v>
      </c>
    </row>
    <row r="52" spans="1:11" x14ac:dyDescent="0.3">
      <c r="A52" s="135">
        <v>1.0349999999999999</v>
      </c>
      <c r="C52" s="145">
        <f t="shared" si="1"/>
        <v>0.96618357487922713</v>
      </c>
      <c r="D52" s="145">
        <f t="shared" si="4"/>
        <v>1.9323671497584543</v>
      </c>
      <c r="E52" s="145">
        <f t="shared" si="4"/>
        <v>2.8985507246376816</v>
      </c>
      <c r="F52" s="145">
        <f t="shared" si="4"/>
        <v>4.8309178743961354</v>
      </c>
      <c r="G52" s="145">
        <f t="shared" si="4"/>
        <v>9.6618357487922708</v>
      </c>
      <c r="H52" s="145">
        <f t="shared" si="4"/>
        <v>14.492753623188406</v>
      </c>
      <c r="I52" s="145">
        <f t="shared" si="4"/>
        <v>19.323671497584542</v>
      </c>
      <c r="J52" s="145">
        <f t="shared" si="4"/>
        <v>24.154589371980677</v>
      </c>
      <c r="K52" s="145">
        <f t="shared" si="2"/>
        <v>28.985507246376812</v>
      </c>
    </row>
    <row r="53" spans="1:11" x14ac:dyDescent="0.3">
      <c r="A53" s="135">
        <v>1.04</v>
      </c>
      <c r="C53" s="145">
        <f t="shared" si="1"/>
        <v>0.96153846153846145</v>
      </c>
      <c r="D53" s="145">
        <f t="shared" si="4"/>
        <v>1.9230769230769229</v>
      </c>
      <c r="E53" s="145">
        <f t="shared" si="4"/>
        <v>2.8846153846153846</v>
      </c>
      <c r="F53" s="145">
        <f t="shared" si="4"/>
        <v>4.8076923076923075</v>
      </c>
      <c r="G53" s="145">
        <f t="shared" si="4"/>
        <v>9.615384615384615</v>
      </c>
      <c r="H53" s="145">
        <f t="shared" si="4"/>
        <v>14.423076923076923</v>
      </c>
      <c r="I53" s="145">
        <f t="shared" si="4"/>
        <v>19.23076923076923</v>
      </c>
      <c r="J53" s="145">
        <f t="shared" si="4"/>
        <v>24.038461538461537</v>
      </c>
      <c r="K53" s="145">
        <f t="shared" si="2"/>
        <v>28.846153846153847</v>
      </c>
    </row>
    <row r="54" spans="1:11" x14ac:dyDescent="0.3">
      <c r="A54" s="135">
        <v>1.0449999999999999</v>
      </c>
      <c r="C54" s="145">
        <f t="shared" si="1"/>
        <v>0.95693779904306231</v>
      </c>
      <c r="D54" s="145">
        <f t="shared" si="4"/>
        <v>1.9138755980861246</v>
      </c>
      <c r="E54" s="145">
        <f t="shared" si="4"/>
        <v>2.8708133971291869</v>
      </c>
      <c r="F54" s="145">
        <f t="shared" si="4"/>
        <v>4.7846889952153111</v>
      </c>
      <c r="G54" s="145">
        <f t="shared" si="4"/>
        <v>9.5693779904306222</v>
      </c>
      <c r="H54" s="145">
        <f t="shared" si="4"/>
        <v>14.354066985645934</v>
      </c>
      <c r="I54" s="145">
        <f t="shared" si="4"/>
        <v>19.138755980861244</v>
      </c>
      <c r="J54" s="145">
        <f t="shared" si="4"/>
        <v>23.923444976076556</v>
      </c>
      <c r="K54" s="145">
        <f t="shared" si="2"/>
        <v>28.708133971291868</v>
      </c>
    </row>
    <row r="55" spans="1:11" x14ac:dyDescent="0.3">
      <c r="A55" s="135">
        <v>1.05</v>
      </c>
      <c r="C55" s="145">
        <f t="shared" si="1"/>
        <v>0.95238095238095233</v>
      </c>
      <c r="D55" s="145">
        <f t="shared" si="4"/>
        <v>1.9047619047619047</v>
      </c>
      <c r="E55" s="145">
        <f t="shared" si="4"/>
        <v>2.8571428571428572</v>
      </c>
      <c r="F55" s="145">
        <f t="shared" si="4"/>
        <v>4.7619047619047619</v>
      </c>
      <c r="G55" s="145">
        <f t="shared" si="4"/>
        <v>9.5238095238095237</v>
      </c>
      <c r="H55" s="145">
        <f t="shared" si="4"/>
        <v>14.285714285714285</v>
      </c>
      <c r="I55" s="145">
        <f t="shared" si="4"/>
        <v>19.047619047619047</v>
      </c>
      <c r="J55" s="145">
        <f t="shared" si="4"/>
        <v>23.80952380952381</v>
      </c>
      <c r="K55" s="145">
        <f t="shared" si="2"/>
        <v>28.571428571428569</v>
      </c>
    </row>
    <row r="56" spans="1:11" x14ac:dyDescent="0.3">
      <c r="A56" s="135">
        <v>1.0549999999999999</v>
      </c>
      <c r="C56" s="145">
        <f t="shared" si="1"/>
        <v>0.94786729857819907</v>
      </c>
      <c r="D56" s="145">
        <f t="shared" si="4"/>
        <v>1.8957345971563981</v>
      </c>
      <c r="E56" s="145">
        <f t="shared" si="4"/>
        <v>2.8436018957345972</v>
      </c>
      <c r="F56" s="145">
        <f t="shared" si="4"/>
        <v>4.7393364928909953</v>
      </c>
      <c r="G56" s="145">
        <f t="shared" si="4"/>
        <v>9.4786729857819907</v>
      </c>
      <c r="H56" s="145">
        <f t="shared" si="4"/>
        <v>14.218009478672986</v>
      </c>
      <c r="I56" s="145">
        <f t="shared" si="4"/>
        <v>18.957345971563981</v>
      </c>
      <c r="J56" s="145">
        <f t="shared" si="4"/>
        <v>23.696682464454977</v>
      </c>
      <c r="K56" s="145">
        <f t="shared" si="2"/>
        <v>28.436018957345972</v>
      </c>
    </row>
    <row r="57" spans="1:11" x14ac:dyDescent="0.3">
      <c r="A57" s="135">
        <v>1.06</v>
      </c>
      <c r="C57" s="145">
        <f t="shared" si="1"/>
        <v>0.94339622641509424</v>
      </c>
      <c r="D57" s="145">
        <f t="shared" si="4"/>
        <v>1.8867924528301885</v>
      </c>
      <c r="E57" s="145">
        <f t="shared" si="4"/>
        <v>2.8301886792452828</v>
      </c>
      <c r="F57" s="145">
        <f t="shared" si="4"/>
        <v>4.7169811320754711</v>
      </c>
      <c r="G57" s="145">
        <f t="shared" si="4"/>
        <v>9.4339622641509422</v>
      </c>
      <c r="H57" s="145">
        <f t="shared" si="4"/>
        <v>14.150943396226415</v>
      </c>
      <c r="I57" s="145">
        <f t="shared" si="4"/>
        <v>18.867924528301884</v>
      </c>
      <c r="J57" s="145">
        <f t="shared" si="4"/>
        <v>23.584905660377359</v>
      </c>
      <c r="K57" s="145">
        <f t="shared" si="2"/>
        <v>28.30188679245283</v>
      </c>
    </row>
    <row r="58" spans="1:11" x14ac:dyDescent="0.3">
      <c r="A58" s="135">
        <v>1.0649999999999999</v>
      </c>
      <c r="C58" s="145">
        <f t="shared" si="1"/>
        <v>0.93896713615023475</v>
      </c>
      <c r="D58" s="145">
        <f t="shared" si="4"/>
        <v>1.8779342723004695</v>
      </c>
      <c r="E58" s="145">
        <f t="shared" si="4"/>
        <v>2.8169014084507045</v>
      </c>
      <c r="F58" s="145">
        <f t="shared" si="4"/>
        <v>4.694835680751174</v>
      </c>
      <c r="G58" s="145">
        <f t="shared" si="4"/>
        <v>9.3896713615023479</v>
      </c>
      <c r="H58" s="145">
        <f t="shared" si="4"/>
        <v>14.084507042253522</v>
      </c>
      <c r="I58" s="145">
        <f t="shared" si="4"/>
        <v>18.779342723004696</v>
      </c>
      <c r="J58" s="145">
        <f t="shared" si="4"/>
        <v>23.474178403755868</v>
      </c>
      <c r="K58" s="145">
        <f t="shared" si="2"/>
        <v>28.169014084507044</v>
      </c>
    </row>
    <row r="59" spans="1:11" x14ac:dyDescent="0.3">
      <c r="A59" s="135">
        <v>1.07</v>
      </c>
      <c r="C59" s="145">
        <f t="shared" si="1"/>
        <v>0.93457943925233644</v>
      </c>
      <c r="D59" s="145">
        <f t="shared" si="4"/>
        <v>1.8691588785046729</v>
      </c>
      <c r="E59" s="145">
        <f t="shared" si="4"/>
        <v>2.8037383177570092</v>
      </c>
      <c r="F59" s="145">
        <f t="shared" si="4"/>
        <v>4.6728971962616823</v>
      </c>
      <c r="G59" s="145">
        <f t="shared" si="4"/>
        <v>9.3457943925233646</v>
      </c>
      <c r="H59" s="145">
        <f t="shared" si="4"/>
        <v>14.018691588785046</v>
      </c>
      <c r="I59" s="145">
        <f t="shared" si="4"/>
        <v>18.691588785046729</v>
      </c>
      <c r="J59" s="145">
        <f t="shared" si="4"/>
        <v>23.364485981308409</v>
      </c>
      <c r="K59" s="145">
        <f t="shared" si="2"/>
        <v>28.037383177570092</v>
      </c>
    </row>
    <row r="60" spans="1:11" x14ac:dyDescent="0.3">
      <c r="A60" s="135">
        <v>1.075</v>
      </c>
      <c r="C60" s="145">
        <f t="shared" si="1"/>
        <v>0.93023255813953487</v>
      </c>
      <c r="D60" s="145">
        <f t="shared" si="4"/>
        <v>1.8604651162790697</v>
      </c>
      <c r="E60" s="145">
        <f t="shared" si="4"/>
        <v>2.7906976744186047</v>
      </c>
      <c r="F60" s="145">
        <f t="shared" si="4"/>
        <v>4.6511627906976747</v>
      </c>
      <c r="G60" s="145">
        <f t="shared" si="4"/>
        <v>9.3023255813953494</v>
      </c>
      <c r="H60" s="145">
        <f t="shared" si="4"/>
        <v>13.953488372093023</v>
      </c>
      <c r="I60" s="145">
        <f t="shared" si="4"/>
        <v>18.604651162790699</v>
      </c>
      <c r="J60" s="145">
        <f t="shared" si="4"/>
        <v>23.255813953488374</v>
      </c>
      <c r="K60" s="145">
        <f t="shared" si="2"/>
        <v>27.906976744186046</v>
      </c>
    </row>
    <row r="61" spans="1:11" x14ac:dyDescent="0.3">
      <c r="A61" s="135">
        <v>1.08</v>
      </c>
      <c r="C61" s="145">
        <f t="shared" si="1"/>
        <v>0.92592592592592582</v>
      </c>
      <c r="D61" s="145">
        <f t="shared" si="4"/>
        <v>1.8518518518518516</v>
      </c>
      <c r="E61" s="145">
        <f t="shared" si="4"/>
        <v>2.7777777777777777</v>
      </c>
      <c r="F61" s="145">
        <f t="shared" si="4"/>
        <v>4.6296296296296298</v>
      </c>
      <c r="G61" s="145">
        <f t="shared" si="4"/>
        <v>9.2592592592592595</v>
      </c>
      <c r="H61" s="145">
        <f t="shared" si="4"/>
        <v>13.888888888888888</v>
      </c>
      <c r="I61" s="145">
        <f t="shared" si="4"/>
        <v>18.518518518518519</v>
      </c>
      <c r="J61" s="145">
        <f t="shared" si="4"/>
        <v>23.148148148148145</v>
      </c>
      <c r="K61" s="145">
        <f t="shared" si="2"/>
        <v>27.777777777777775</v>
      </c>
    </row>
    <row r="62" spans="1:11" x14ac:dyDescent="0.3">
      <c r="A62" s="135">
        <v>1.085</v>
      </c>
      <c r="C62" s="145">
        <f t="shared" si="1"/>
        <v>0.92165898617511521</v>
      </c>
      <c r="D62" s="145">
        <f t="shared" si="4"/>
        <v>1.8433179723502304</v>
      </c>
      <c r="E62" s="145">
        <f t="shared" si="4"/>
        <v>2.7649769585253456</v>
      </c>
      <c r="F62" s="145">
        <f t="shared" si="4"/>
        <v>4.6082949308755765</v>
      </c>
      <c r="G62" s="145">
        <f t="shared" si="4"/>
        <v>9.216589861751153</v>
      </c>
      <c r="H62" s="145">
        <f t="shared" si="4"/>
        <v>13.824884792626728</v>
      </c>
      <c r="I62" s="145">
        <f t="shared" si="4"/>
        <v>18.433179723502306</v>
      </c>
      <c r="J62" s="145">
        <f t="shared" si="4"/>
        <v>23.041474654377883</v>
      </c>
      <c r="K62" s="145">
        <f t="shared" si="2"/>
        <v>27.649769585253456</v>
      </c>
    </row>
    <row r="63" spans="1:11" x14ac:dyDescent="0.3">
      <c r="A63" s="135">
        <v>1.0900000000000001</v>
      </c>
      <c r="C63" s="145">
        <f t="shared" si="1"/>
        <v>0.9174311926605504</v>
      </c>
      <c r="D63" s="145">
        <f t="shared" si="4"/>
        <v>1.8348623853211008</v>
      </c>
      <c r="E63" s="145">
        <f t="shared" si="4"/>
        <v>2.7522935779816513</v>
      </c>
      <c r="F63" s="145">
        <f t="shared" si="4"/>
        <v>4.5871559633027523</v>
      </c>
      <c r="G63" s="145">
        <f t="shared" si="4"/>
        <v>9.1743119266055047</v>
      </c>
      <c r="H63" s="145">
        <f t="shared" si="4"/>
        <v>13.761467889908255</v>
      </c>
      <c r="I63" s="145">
        <f t="shared" si="4"/>
        <v>18.348623853211009</v>
      </c>
      <c r="J63" s="145">
        <f t="shared" si="4"/>
        <v>22.935779816513758</v>
      </c>
      <c r="K63" s="145">
        <f t="shared" si="2"/>
        <v>27.52293577981651</v>
      </c>
    </row>
    <row r="64" spans="1:11" x14ac:dyDescent="0.3">
      <c r="A64" s="135">
        <v>1.095</v>
      </c>
      <c r="C64" s="145">
        <f t="shared" si="1"/>
        <v>0.91324200913242015</v>
      </c>
      <c r="D64" s="145">
        <f t="shared" si="4"/>
        <v>1.8264840182648403</v>
      </c>
      <c r="E64" s="145">
        <f t="shared" si="4"/>
        <v>2.7397260273972601</v>
      </c>
      <c r="F64" s="145">
        <f t="shared" si="4"/>
        <v>4.5662100456621006</v>
      </c>
      <c r="G64" s="145">
        <f t="shared" si="4"/>
        <v>9.1324200913242013</v>
      </c>
      <c r="H64" s="145">
        <f t="shared" si="4"/>
        <v>13.698630136986301</v>
      </c>
      <c r="I64" s="145">
        <f t="shared" si="4"/>
        <v>18.264840182648403</v>
      </c>
      <c r="J64" s="145">
        <f t="shared" si="4"/>
        <v>22.831050228310502</v>
      </c>
      <c r="K64" s="145">
        <f t="shared" si="2"/>
        <v>27.397260273972602</v>
      </c>
    </row>
    <row r="65" spans="1:11" x14ac:dyDescent="0.3">
      <c r="A65" s="135">
        <v>1.1000000000000001</v>
      </c>
      <c r="C65" s="145">
        <f t="shared" si="1"/>
        <v>0.90909090909090906</v>
      </c>
      <c r="D65" s="145">
        <f t="shared" ref="D65:J69" si="5">D$4/$A65</f>
        <v>1.8181818181818181</v>
      </c>
      <c r="E65" s="145">
        <f t="shared" si="5"/>
        <v>2.7272727272727271</v>
      </c>
      <c r="F65" s="145">
        <f t="shared" si="5"/>
        <v>4.545454545454545</v>
      </c>
      <c r="G65" s="145">
        <f t="shared" si="5"/>
        <v>9.0909090909090899</v>
      </c>
      <c r="H65" s="145">
        <f t="shared" si="5"/>
        <v>13.636363636363635</v>
      </c>
      <c r="I65" s="145">
        <f t="shared" si="5"/>
        <v>18.18181818181818</v>
      </c>
      <c r="J65" s="145">
        <f t="shared" si="5"/>
        <v>22.727272727272727</v>
      </c>
      <c r="K65" s="145">
        <f t="shared" si="2"/>
        <v>27.27272727272727</v>
      </c>
    </row>
    <row r="66" spans="1:11" x14ac:dyDescent="0.3">
      <c r="A66" s="135">
        <v>1.105</v>
      </c>
      <c r="C66" s="145">
        <f t="shared" si="1"/>
        <v>0.90497737556561086</v>
      </c>
      <c r="D66" s="145">
        <f t="shared" si="5"/>
        <v>1.8099547511312217</v>
      </c>
      <c r="E66" s="145">
        <f t="shared" si="5"/>
        <v>2.7149321266968327</v>
      </c>
      <c r="F66" s="145">
        <f t="shared" si="5"/>
        <v>4.5248868778280542</v>
      </c>
      <c r="G66" s="145">
        <f t="shared" si="5"/>
        <v>9.0497737556561084</v>
      </c>
      <c r="H66" s="145">
        <f t="shared" si="5"/>
        <v>13.574660633484163</v>
      </c>
      <c r="I66" s="145">
        <f t="shared" si="5"/>
        <v>18.099547511312217</v>
      </c>
      <c r="J66" s="145">
        <f t="shared" si="5"/>
        <v>22.624434389140273</v>
      </c>
      <c r="K66" s="145">
        <f t="shared" si="2"/>
        <v>27.149321266968325</v>
      </c>
    </row>
    <row r="67" spans="1:11" x14ac:dyDescent="0.3">
      <c r="A67" s="135">
        <v>1.1100000000000001</v>
      </c>
      <c r="C67" s="145">
        <f t="shared" si="1"/>
        <v>0.9009009009009008</v>
      </c>
      <c r="D67" s="145">
        <f t="shared" si="5"/>
        <v>1.8018018018018016</v>
      </c>
      <c r="E67" s="145">
        <f t="shared" si="5"/>
        <v>2.7027027027027026</v>
      </c>
      <c r="F67" s="145">
        <f t="shared" si="5"/>
        <v>4.5045045045045038</v>
      </c>
      <c r="G67" s="145">
        <f t="shared" si="5"/>
        <v>9.0090090090090076</v>
      </c>
      <c r="H67" s="145">
        <f t="shared" si="5"/>
        <v>13.513513513513512</v>
      </c>
      <c r="I67" s="145">
        <f t="shared" si="5"/>
        <v>18.018018018018015</v>
      </c>
      <c r="J67" s="145">
        <f t="shared" si="5"/>
        <v>22.522522522522522</v>
      </c>
      <c r="K67" s="145">
        <f t="shared" si="2"/>
        <v>27.027027027027025</v>
      </c>
    </row>
    <row r="68" spans="1:11" x14ac:dyDescent="0.3">
      <c r="A68" s="135">
        <v>1.115</v>
      </c>
      <c r="C68" s="145">
        <f t="shared" si="1"/>
        <v>0.89686098654708524</v>
      </c>
      <c r="D68" s="145">
        <f t="shared" si="5"/>
        <v>1.7937219730941705</v>
      </c>
      <c r="E68" s="145">
        <f t="shared" si="5"/>
        <v>2.6905829596412558</v>
      </c>
      <c r="F68" s="145">
        <f t="shared" si="5"/>
        <v>4.4843049327354256</v>
      </c>
      <c r="G68" s="145">
        <f t="shared" si="5"/>
        <v>8.9686098654708513</v>
      </c>
      <c r="H68" s="145">
        <f t="shared" si="5"/>
        <v>13.452914798206278</v>
      </c>
      <c r="I68" s="145">
        <f t="shared" si="5"/>
        <v>17.937219730941703</v>
      </c>
      <c r="J68" s="145">
        <f t="shared" si="5"/>
        <v>22.421524663677129</v>
      </c>
      <c r="K68" s="145">
        <f t="shared" si="2"/>
        <v>26.905829596412556</v>
      </c>
    </row>
    <row r="69" spans="1:11" x14ac:dyDescent="0.3">
      <c r="A69" s="135">
        <v>1.1200000000000001</v>
      </c>
      <c r="C69" s="145">
        <f t="shared" si="1"/>
        <v>0.89285714285714279</v>
      </c>
      <c r="D69" s="145">
        <f t="shared" si="5"/>
        <v>1.7857142857142856</v>
      </c>
      <c r="E69" s="145">
        <f t="shared" si="5"/>
        <v>2.6785714285714284</v>
      </c>
      <c r="F69" s="145">
        <f t="shared" si="5"/>
        <v>4.4642857142857135</v>
      </c>
      <c r="G69" s="145">
        <f t="shared" si="5"/>
        <v>8.928571428571427</v>
      </c>
      <c r="H69" s="145">
        <f t="shared" si="5"/>
        <v>13.392857142857142</v>
      </c>
      <c r="I69" s="145">
        <f t="shared" si="5"/>
        <v>17.857142857142854</v>
      </c>
      <c r="J69" s="145">
        <f t="shared" si="5"/>
        <v>22.321428571428569</v>
      </c>
      <c r="K69" s="145">
        <f t="shared" si="2"/>
        <v>26.785714285714285</v>
      </c>
    </row>
    <row r="70" spans="1:11" x14ac:dyDescent="0.3">
      <c r="A70" s="135">
        <v>1.125</v>
      </c>
      <c r="C70" s="145">
        <f t="shared" ref="C70:K86" si="6">C$4/$A70</f>
        <v>0.88888888888888884</v>
      </c>
      <c r="D70" s="145">
        <f t="shared" si="6"/>
        <v>1.7777777777777777</v>
      </c>
      <c r="E70" s="145">
        <f t="shared" si="6"/>
        <v>2.6666666666666665</v>
      </c>
      <c r="F70" s="145">
        <f t="shared" si="6"/>
        <v>4.4444444444444446</v>
      </c>
      <c r="G70" s="145">
        <f t="shared" si="6"/>
        <v>8.8888888888888893</v>
      </c>
      <c r="H70" s="145">
        <f t="shared" si="6"/>
        <v>13.333333333333334</v>
      </c>
      <c r="I70" s="145">
        <f t="shared" si="6"/>
        <v>17.777777777777779</v>
      </c>
      <c r="J70" s="145">
        <f t="shared" si="6"/>
        <v>22.222222222222221</v>
      </c>
      <c r="K70" s="145">
        <f t="shared" si="6"/>
        <v>26.666666666666668</v>
      </c>
    </row>
    <row r="71" spans="1:11" x14ac:dyDescent="0.3">
      <c r="A71" s="135">
        <v>1.1299999999999999</v>
      </c>
      <c r="C71" s="145">
        <f t="shared" si="6"/>
        <v>0.88495575221238942</v>
      </c>
      <c r="D71" s="145">
        <f t="shared" si="6"/>
        <v>1.7699115044247788</v>
      </c>
      <c r="E71" s="145">
        <f t="shared" si="6"/>
        <v>2.6548672566371683</v>
      </c>
      <c r="F71" s="145">
        <f t="shared" si="6"/>
        <v>4.4247787610619476</v>
      </c>
      <c r="G71" s="145">
        <f t="shared" si="6"/>
        <v>8.8495575221238951</v>
      </c>
      <c r="H71" s="145">
        <f t="shared" si="6"/>
        <v>13.274336283185843</v>
      </c>
      <c r="I71" s="145">
        <f t="shared" si="6"/>
        <v>17.69911504424779</v>
      </c>
      <c r="J71" s="145">
        <f t="shared" si="6"/>
        <v>22.123893805309738</v>
      </c>
      <c r="K71" s="145">
        <f t="shared" si="6"/>
        <v>26.548672566371685</v>
      </c>
    </row>
    <row r="72" spans="1:11" x14ac:dyDescent="0.3">
      <c r="A72" s="135">
        <v>1.135</v>
      </c>
      <c r="C72" s="145">
        <f t="shared" si="6"/>
        <v>0.88105726872246692</v>
      </c>
      <c r="D72" s="145">
        <f t="shared" si="6"/>
        <v>1.7621145374449338</v>
      </c>
      <c r="E72" s="145">
        <f t="shared" si="6"/>
        <v>2.643171806167401</v>
      </c>
      <c r="F72" s="145">
        <f t="shared" si="6"/>
        <v>4.4052863436123344</v>
      </c>
      <c r="G72" s="145">
        <f t="shared" si="6"/>
        <v>8.8105726872246688</v>
      </c>
      <c r="H72" s="145">
        <f t="shared" si="6"/>
        <v>13.215859030837004</v>
      </c>
      <c r="I72" s="145">
        <f t="shared" si="6"/>
        <v>17.621145374449338</v>
      </c>
      <c r="J72" s="145">
        <f t="shared" si="6"/>
        <v>22.026431718061673</v>
      </c>
      <c r="K72" s="145">
        <f t="shared" si="6"/>
        <v>26.431718061674008</v>
      </c>
    </row>
    <row r="73" spans="1:11" x14ac:dyDescent="0.3">
      <c r="A73" s="135">
        <v>1.1399999999999999</v>
      </c>
      <c r="C73" s="145">
        <f t="shared" si="6"/>
        <v>0.87719298245614041</v>
      </c>
      <c r="D73" s="145">
        <f t="shared" si="6"/>
        <v>1.7543859649122808</v>
      </c>
      <c r="E73" s="145">
        <f t="shared" si="6"/>
        <v>2.6315789473684212</v>
      </c>
      <c r="F73" s="145">
        <f t="shared" si="6"/>
        <v>4.3859649122807021</v>
      </c>
      <c r="G73" s="145">
        <f t="shared" si="6"/>
        <v>8.7719298245614041</v>
      </c>
      <c r="H73" s="145">
        <f t="shared" si="6"/>
        <v>13.157894736842106</v>
      </c>
      <c r="I73" s="145">
        <f t="shared" si="6"/>
        <v>17.543859649122808</v>
      </c>
      <c r="J73" s="145">
        <f t="shared" si="6"/>
        <v>21.92982456140351</v>
      </c>
      <c r="K73" s="145">
        <f t="shared" si="6"/>
        <v>26.315789473684212</v>
      </c>
    </row>
    <row r="74" spans="1:11" x14ac:dyDescent="0.3">
      <c r="A74" s="135">
        <v>1.145</v>
      </c>
      <c r="C74" s="145">
        <f t="shared" si="6"/>
        <v>0.8733624454148472</v>
      </c>
      <c r="D74" s="145">
        <f t="shared" si="6"/>
        <v>1.7467248908296944</v>
      </c>
      <c r="E74" s="145">
        <f t="shared" si="6"/>
        <v>2.6200873362445414</v>
      </c>
      <c r="F74" s="145">
        <f t="shared" si="6"/>
        <v>4.3668122270742353</v>
      </c>
      <c r="G74" s="145">
        <f t="shared" si="6"/>
        <v>8.7336244541484707</v>
      </c>
      <c r="H74" s="145">
        <f t="shared" si="6"/>
        <v>13.100436681222707</v>
      </c>
      <c r="I74" s="145">
        <f t="shared" si="6"/>
        <v>17.467248908296941</v>
      </c>
      <c r="J74" s="145">
        <f t="shared" si="6"/>
        <v>21.834061135371179</v>
      </c>
      <c r="K74" s="145">
        <f t="shared" si="6"/>
        <v>26.200873362445414</v>
      </c>
    </row>
    <row r="75" spans="1:11" x14ac:dyDescent="0.3">
      <c r="A75" s="135">
        <v>1.1499999999999999</v>
      </c>
      <c r="C75" s="145">
        <f t="shared" si="6"/>
        <v>0.86956521739130443</v>
      </c>
      <c r="D75" s="145">
        <f t="shared" si="6"/>
        <v>1.7391304347826089</v>
      </c>
      <c r="E75" s="145">
        <f t="shared" si="6"/>
        <v>2.6086956521739131</v>
      </c>
      <c r="F75" s="145">
        <f t="shared" si="6"/>
        <v>4.3478260869565224</v>
      </c>
      <c r="G75" s="145">
        <f t="shared" si="6"/>
        <v>8.6956521739130448</v>
      </c>
      <c r="H75" s="145">
        <f t="shared" si="6"/>
        <v>13.043478260869566</v>
      </c>
      <c r="I75" s="145">
        <f t="shared" si="6"/>
        <v>17.39130434782609</v>
      </c>
      <c r="J75" s="145">
        <f t="shared" si="6"/>
        <v>21.739130434782609</v>
      </c>
      <c r="K75" s="145">
        <f t="shared" si="6"/>
        <v>26.086956521739133</v>
      </c>
    </row>
    <row r="76" spans="1:11" x14ac:dyDescent="0.3">
      <c r="A76" s="135">
        <v>1.155</v>
      </c>
      <c r="C76" s="145">
        <f t="shared" si="6"/>
        <v>0.86580086580086579</v>
      </c>
      <c r="D76" s="145">
        <f t="shared" si="6"/>
        <v>1.7316017316017316</v>
      </c>
      <c r="E76" s="145">
        <f t="shared" si="6"/>
        <v>2.5974025974025974</v>
      </c>
      <c r="F76" s="145">
        <f t="shared" si="6"/>
        <v>4.329004329004329</v>
      </c>
      <c r="G76" s="145">
        <f t="shared" si="6"/>
        <v>8.6580086580086579</v>
      </c>
      <c r="H76" s="145">
        <f t="shared" si="6"/>
        <v>12.987012987012987</v>
      </c>
      <c r="I76" s="145">
        <f t="shared" si="6"/>
        <v>17.316017316017316</v>
      </c>
      <c r="J76" s="145">
        <f t="shared" si="6"/>
        <v>21.645021645021643</v>
      </c>
      <c r="K76" s="145">
        <f t="shared" si="6"/>
        <v>25.974025974025974</v>
      </c>
    </row>
    <row r="77" spans="1:11" x14ac:dyDescent="0.3">
      <c r="A77" s="135">
        <v>1.1599999999999999</v>
      </c>
      <c r="C77" s="145">
        <f t="shared" si="6"/>
        <v>0.86206896551724144</v>
      </c>
      <c r="D77" s="145">
        <f t="shared" si="6"/>
        <v>1.7241379310344829</v>
      </c>
      <c r="E77" s="145">
        <f t="shared" si="6"/>
        <v>2.5862068965517242</v>
      </c>
      <c r="F77" s="145">
        <f t="shared" si="6"/>
        <v>4.3103448275862073</v>
      </c>
      <c r="G77" s="145">
        <f t="shared" si="6"/>
        <v>8.6206896551724146</v>
      </c>
      <c r="H77" s="145">
        <f t="shared" si="6"/>
        <v>12.931034482758621</v>
      </c>
      <c r="I77" s="145">
        <f t="shared" si="6"/>
        <v>17.241379310344829</v>
      </c>
      <c r="J77" s="145">
        <f t="shared" si="6"/>
        <v>21.551724137931036</v>
      </c>
      <c r="K77" s="145">
        <f t="shared" si="6"/>
        <v>25.862068965517242</v>
      </c>
    </row>
    <row r="78" spans="1:11" x14ac:dyDescent="0.3">
      <c r="A78" s="135">
        <v>1.165</v>
      </c>
      <c r="C78" s="145">
        <f t="shared" si="6"/>
        <v>0.85836909871244638</v>
      </c>
      <c r="D78" s="145">
        <f t="shared" si="6"/>
        <v>1.7167381974248928</v>
      </c>
      <c r="E78" s="145">
        <f t="shared" si="6"/>
        <v>2.5751072961373391</v>
      </c>
      <c r="F78" s="145">
        <f t="shared" si="6"/>
        <v>4.2918454935622314</v>
      </c>
      <c r="G78" s="145">
        <f t="shared" si="6"/>
        <v>8.5836909871244629</v>
      </c>
      <c r="H78" s="145">
        <f t="shared" si="6"/>
        <v>12.875536480686694</v>
      </c>
      <c r="I78" s="145">
        <f t="shared" si="6"/>
        <v>17.167381974248926</v>
      </c>
      <c r="J78" s="145">
        <f t="shared" si="6"/>
        <v>21.459227467811157</v>
      </c>
      <c r="K78" s="145">
        <f t="shared" si="6"/>
        <v>25.751072961373389</v>
      </c>
    </row>
    <row r="79" spans="1:11" x14ac:dyDescent="0.3">
      <c r="A79" s="135">
        <v>1.17</v>
      </c>
      <c r="C79" s="145">
        <f t="shared" si="6"/>
        <v>0.85470085470085477</v>
      </c>
      <c r="D79" s="145">
        <f t="shared" si="6"/>
        <v>1.7094017094017095</v>
      </c>
      <c r="E79" s="145">
        <f t="shared" si="6"/>
        <v>2.5641025641025643</v>
      </c>
      <c r="F79" s="145">
        <f t="shared" si="6"/>
        <v>4.2735042735042734</v>
      </c>
      <c r="G79" s="145">
        <f t="shared" si="6"/>
        <v>8.5470085470085468</v>
      </c>
      <c r="H79" s="145">
        <f t="shared" si="6"/>
        <v>12.820512820512821</v>
      </c>
      <c r="I79" s="145">
        <f t="shared" si="6"/>
        <v>17.094017094017094</v>
      </c>
      <c r="J79" s="145">
        <f t="shared" si="6"/>
        <v>21.36752136752137</v>
      </c>
      <c r="K79" s="145">
        <f t="shared" si="6"/>
        <v>25.641025641025642</v>
      </c>
    </row>
    <row r="80" spans="1:11" x14ac:dyDescent="0.3">
      <c r="A80" s="135">
        <v>1.175</v>
      </c>
      <c r="C80" s="145">
        <f t="shared" si="6"/>
        <v>0.85106382978723405</v>
      </c>
      <c r="D80" s="145">
        <f t="shared" si="6"/>
        <v>1.7021276595744681</v>
      </c>
      <c r="E80" s="145">
        <f t="shared" si="6"/>
        <v>2.5531914893617018</v>
      </c>
      <c r="F80" s="145">
        <f t="shared" si="6"/>
        <v>4.2553191489361701</v>
      </c>
      <c r="G80" s="145">
        <f t="shared" si="6"/>
        <v>8.5106382978723403</v>
      </c>
      <c r="H80" s="145">
        <f t="shared" si="6"/>
        <v>12.76595744680851</v>
      </c>
      <c r="I80" s="145">
        <f t="shared" si="6"/>
        <v>17.021276595744681</v>
      </c>
      <c r="J80" s="145">
        <f t="shared" si="6"/>
        <v>21.276595744680851</v>
      </c>
      <c r="K80" s="145">
        <f t="shared" si="6"/>
        <v>25.531914893617021</v>
      </c>
    </row>
    <row r="81" spans="1:11" x14ac:dyDescent="0.3">
      <c r="A81" s="135">
        <v>1.18</v>
      </c>
      <c r="C81" s="145">
        <f t="shared" si="6"/>
        <v>0.84745762711864414</v>
      </c>
      <c r="D81" s="145">
        <f t="shared" si="6"/>
        <v>1.6949152542372883</v>
      </c>
      <c r="E81" s="145">
        <f t="shared" si="6"/>
        <v>2.5423728813559325</v>
      </c>
      <c r="F81" s="145">
        <f t="shared" si="6"/>
        <v>4.2372881355932206</v>
      </c>
      <c r="G81" s="145">
        <f t="shared" si="6"/>
        <v>8.4745762711864412</v>
      </c>
      <c r="H81" s="145">
        <f t="shared" si="6"/>
        <v>12.711864406779661</v>
      </c>
      <c r="I81" s="145">
        <f t="shared" si="6"/>
        <v>16.949152542372882</v>
      </c>
      <c r="J81" s="145">
        <f t="shared" si="6"/>
        <v>21.186440677966104</v>
      </c>
      <c r="K81" s="145">
        <f t="shared" si="6"/>
        <v>25.423728813559322</v>
      </c>
    </row>
    <row r="82" spans="1:11" x14ac:dyDescent="0.3">
      <c r="A82" s="135">
        <v>1.1850000000000001</v>
      </c>
      <c r="C82" s="145">
        <f t="shared" si="6"/>
        <v>0.8438818565400843</v>
      </c>
      <c r="D82" s="145">
        <f t="shared" si="6"/>
        <v>1.6877637130801686</v>
      </c>
      <c r="E82" s="145">
        <f t="shared" si="6"/>
        <v>2.5316455696202529</v>
      </c>
      <c r="F82" s="145">
        <f t="shared" si="6"/>
        <v>4.2194092827004219</v>
      </c>
      <c r="G82" s="145">
        <f t="shared" si="6"/>
        <v>8.4388185654008439</v>
      </c>
      <c r="H82" s="145">
        <f t="shared" si="6"/>
        <v>12.658227848101266</v>
      </c>
      <c r="I82" s="145">
        <f t="shared" si="6"/>
        <v>16.877637130801688</v>
      </c>
      <c r="J82" s="145">
        <f t="shared" si="6"/>
        <v>21.09704641350211</v>
      </c>
      <c r="K82" s="145">
        <f t="shared" si="6"/>
        <v>25.316455696202532</v>
      </c>
    </row>
    <row r="83" spans="1:11" x14ac:dyDescent="0.3">
      <c r="A83" s="135">
        <v>1.19</v>
      </c>
      <c r="C83" s="145">
        <f t="shared" si="6"/>
        <v>0.84033613445378152</v>
      </c>
      <c r="D83" s="145">
        <f t="shared" si="6"/>
        <v>1.680672268907563</v>
      </c>
      <c r="E83" s="145">
        <f t="shared" si="6"/>
        <v>2.5210084033613445</v>
      </c>
      <c r="F83" s="145">
        <f t="shared" si="6"/>
        <v>4.2016806722689077</v>
      </c>
      <c r="G83" s="145">
        <f t="shared" si="6"/>
        <v>8.4033613445378155</v>
      </c>
      <c r="H83" s="145">
        <f t="shared" si="6"/>
        <v>12.605042016806724</v>
      </c>
      <c r="I83" s="145">
        <f t="shared" si="6"/>
        <v>16.806722689075631</v>
      </c>
      <c r="J83" s="145">
        <f t="shared" si="6"/>
        <v>21.008403361344538</v>
      </c>
      <c r="K83" s="145">
        <f t="shared" si="6"/>
        <v>25.210084033613448</v>
      </c>
    </row>
    <row r="84" spans="1:11" x14ac:dyDescent="0.3">
      <c r="A84" s="135">
        <v>1.1950000000000001</v>
      </c>
      <c r="C84" s="145">
        <f t="shared" si="6"/>
        <v>0.83682008368200833</v>
      </c>
      <c r="D84" s="145">
        <f t="shared" si="6"/>
        <v>1.6736401673640167</v>
      </c>
      <c r="E84" s="145">
        <f t="shared" si="6"/>
        <v>2.510460251046025</v>
      </c>
      <c r="F84" s="145">
        <f t="shared" si="6"/>
        <v>4.1841004184100417</v>
      </c>
      <c r="G84" s="145">
        <f t="shared" si="6"/>
        <v>8.3682008368200833</v>
      </c>
      <c r="H84" s="145">
        <f t="shared" si="6"/>
        <v>12.552301255230125</v>
      </c>
      <c r="I84" s="145">
        <f t="shared" si="6"/>
        <v>16.736401673640167</v>
      </c>
      <c r="J84" s="145">
        <f t="shared" si="6"/>
        <v>20.920502092050206</v>
      </c>
      <c r="K84" s="145">
        <f t="shared" si="6"/>
        <v>25.10460251046025</v>
      </c>
    </row>
    <row r="85" spans="1:11" x14ac:dyDescent="0.3">
      <c r="A85" s="135">
        <v>1.2</v>
      </c>
      <c r="C85" s="145">
        <f t="shared" si="6"/>
        <v>0.83333333333333337</v>
      </c>
      <c r="D85" s="145">
        <f t="shared" si="6"/>
        <v>1.6666666666666667</v>
      </c>
      <c r="E85" s="145">
        <f t="shared" si="6"/>
        <v>2.5</v>
      </c>
      <c r="F85" s="145">
        <f t="shared" si="6"/>
        <v>4.166666666666667</v>
      </c>
      <c r="G85" s="145">
        <f t="shared" si="6"/>
        <v>8.3333333333333339</v>
      </c>
      <c r="H85" s="145">
        <f t="shared" si="6"/>
        <v>12.5</v>
      </c>
      <c r="I85" s="145">
        <f t="shared" si="6"/>
        <v>16.666666666666668</v>
      </c>
      <c r="J85" s="145">
        <f t="shared" si="6"/>
        <v>20.833333333333336</v>
      </c>
      <c r="K85" s="145">
        <f t="shared" si="6"/>
        <v>25</v>
      </c>
    </row>
    <row r="86" spans="1:11" x14ac:dyDescent="0.3">
      <c r="A86" s="135">
        <v>1.2050000000000001</v>
      </c>
      <c r="C86" s="145">
        <f t="shared" si="6"/>
        <v>0.82987551867219911</v>
      </c>
      <c r="D86" s="145">
        <f t="shared" si="6"/>
        <v>1.6597510373443982</v>
      </c>
      <c r="E86" s="145">
        <f t="shared" si="6"/>
        <v>2.4896265560165975</v>
      </c>
      <c r="F86" s="145">
        <f t="shared" si="6"/>
        <v>4.1493775933609953</v>
      </c>
      <c r="G86" s="145">
        <f t="shared" si="6"/>
        <v>8.2987551867219906</v>
      </c>
      <c r="H86" s="145">
        <f t="shared" si="6"/>
        <v>12.448132780082986</v>
      </c>
      <c r="I86" s="145">
        <f t="shared" si="6"/>
        <v>16.597510373443981</v>
      </c>
      <c r="J86" s="145">
        <f t="shared" si="6"/>
        <v>20.746887966804977</v>
      </c>
      <c r="K86" s="145">
        <f t="shared" si="6"/>
        <v>24.896265560165972</v>
      </c>
    </row>
    <row r="87" spans="1:11" x14ac:dyDescent="0.3">
      <c r="A87" s="135">
        <v>1.21</v>
      </c>
      <c r="C87" s="145">
        <f t="shared" ref="C87:K102" si="7">C$4/$A87</f>
        <v>0.82644628099173556</v>
      </c>
      <c r="D87" s="145">
        <f t="shared" si="7"/>
        <v>1.6528925619834711</v>
      </c>
      <c r="E87" s="145">
        <f t="shared" si="7"/>
        <v>2.4793388429752068</v>
      </c>
      <c r="F87" s="145">
        <f t="shared" si="7"/>
        <v>4.1322314049586781</v>
      </c>
      <c r="G87" s="145">
        <f t="shared" si="7"/>
        <v>8.2644628099173563</v>
      </c>
      <c r="H87" s="145">
        <f t="shared" si="7"/>
        <v>12.396694214876034</v>
      </c>
      <c r="I87" s="145">
        <f t="shared" si="7"/>
        <v>16.528925619834713</v>
      </c>
      <c r="J87" s="145">
        <f t="shared" si="7"/>
        <v>20.66115702479339</v>
      </c>
      <c r="K87" s="145">
        <f t="shared" si="7"/>
        <v>24.793388429752067</v>
      </c>
    </row>
    <row r="88" spans="1:11" x14ac:dyDescent="0.3">
      <c r="A88" s="135">
        <v>1.2150000000000001</v>
      </c>
      <c r="C88" s="145">
        <f t="shared" si="7"/>
        <v>0.82304526748971185</v>
      </c>
      <c r="D88" s="145">
        <f t="shared" si="7"/>
        <v>1.6460905349794237</v>
      </c>
      <c r="E88" s="145">
        <f t="shared" si="7"/>
        <v>2.4691358024691357</v>
      </c>
      <c r="F88" s="145">
        <f t="shared" si="7"/>
        <v>4.1152263374485596</v>
      </c>
      <c r="G88" s="145">
        <f t="shared" si="7"/>
        <v>8.2304526748971192</v>
      </c>
      <c r="H88" s="145">
        <f t="shared" si="7"/>
        <v>12.345679012345679</v>
      </c>
      <c r="I88" s="145">
        <f t="shared" si="7"/>
        <v>16.460905349794238</v>
      </c>
      <c r="J88" s="145">
        <f t="shared" si="7"/>
        <v>20.576131687242796</v>
      </c>
      <c r="K88" s="145">
        <f t="shared" si="7"/>
        <v>24.691358024691358</v>
      </c>
    </row>
    <row r="89" spans="1:11" x14ac:dyDescent="0.3">
      <c r="A89" s="135">
        <v>1.22</v>
      </c>
      <c r="C89" s="145">
        <f t="shared" si="7"/>
        <v>0.81967213114754101</v>
      </c>
      <c r="D89" s="145">
        <f t="shared" si="7"/>
        <v>1.639344262295082</v>
      </c>
      <c r="E89" s="145">
        <f t="shared" si="7"/>
        <v>2.459016393442623</v>
      </c>
      <c r="F89" s="145">
        <f t="shared" si="7"/>
        <v>4.0983606557377046</v>
      </c>
      <c r="G89" s="145">
        <f t="shared" si="7"/>
        <v>8.1967213114754092</v>
      </c>
      <c r="H89" s="145">
        <f t="shared" si="7"/>
        <v>12.295081967213115</v>
      </c>
      <c r="I89" s="145">
        <f t="shared" si="7"/>
        <v>16.393442622950818</v>
      </c>
      <c r="J89" s="145">
        <f t="shared" si="7"/>
        <v>20.491803278688526</v>
      </c>
      <c r="K89" s="145">
        <f t="shared" si="7"/>
        <v>24.590163934426229</v>
      </c>
    </row>
    <row r="90" spans="1:11" x14ac:dyDescent="0.3">
      <c r="A90" s="135">
        <v>1.2250000000000001</v>
      </c>
      <c r="C90" s="145">
        <f t="shared" si="7"/>
        <v>0.81632653061224481</v>
      </c>
      <c r="D90" s="145">
        <f t="shared" si="7"/>
        <v>1.6326530612244896</v>
      </c>
      <c r="E90" s="145">
        <f t="shared" si="7"/>
        <v>2.4489795918367343</v>
      </c>
      <c r="F90" s="145">
        <f t="shared" si="7"/>
        <v>4.0816326530612246</v>
      </c>
      <c r="G90" s="145">
        <f t="shared" si="7"/>
        <v>8.1632653061224492</v>
      </c>
      <c r="H90" s="145">
        <f t="shared" si="7"/>
        <v>12.244897959183673</v>
      </c>
      <c r="I90" s="145">
        <f t="shared" si="7"/>
        <v>16.326530612244898</v>
      </c>
      <c r="J90" s="145">
        <f t="shared" si="7"/>
        <v>20.408163265306122</v>
      </c>
      <c r="K90" s="145">
        <f t="shared" si="7"/>
        <v>24.489795918367346</v>
      </c>
    </row>
    <row r="91" spans="1:11" x14ac:dyDescent="0.3">
      <c r="A91" s="135">
        <v>1.23</v>
      </c>
      <c r="C91" s="145">
        <f t="shared" si="7"/>
        <v>0.81300813008130079</v>
      </c>
      <c r="D91" s="145">
        <f t="shared" si="7"/>
        <v>1.6260162601626016</v>
      </c>
      <c r="E91" s="145">
        <f t="shared" si="7"/>
        <v>2.4390243902439024</v>
      </c>
      <c r="F91" s="145">
        <f t="shared" si="7"/>
        <v>4.0650406504065044</v>
      </c>
      <c r="G91" s="145">
        <f t="shared" si="7"/>
        <v>8.1300813008130088</v>
      </c>
      <c r="H91" s="145">
        <f t="shared" si="7"/>
        <v>12.195121951219512</v>
      </c>
      <c r="I91" s="145">
        <f t="shared" si="7"/>
        <v>16.260162601626018</v>
      </c>
      <c r="J91" s="145">
        <f t="shared" si="7"/>
        <v>20.325203252032519</v>
      </c>
      <c r="K91" s="145">
        <f t="shared" si="7"/>
        <v>24.390243902439025</v>
      </c>
    </row>
    <row r="92" spans="1:11" x14ac:dyDescent="0.3">
      <c r="A92" s="135">
        <v>1.2350000000000001</v>
      </c>
      <c r="C92" s="145">
        <f t="shared" si="7"/>
        <v>0.80971659919028338</v>
      </c>
      <c r="D92" s="145">
        <f t="shared" si="7"/>
        <v>1.6194331983805668</v>
      </c>
      <c r="E92" s="145">
        <f t="shared" si="7"/>
        <v>2.42914979757085</v>
      </c>
      <c r="F92" s="145">
        <f t="shared" si="7"/>
        <v>4.048582995951417</v>
      </c>
      <c r="G92" s="145">
        <f t="shared" si="7"/>
        <v>8.097165991902834</v>
      </c>
      <c r="H92" s="145">
        <f t="shared" si="7"/>
        <v>12.145748987854249</v>
      </c>
      <c r="I92" s="145">
        <f t="shared" si="7"/>
        <v>16.194331983805668</v>
      </c>
      <c r="J92" s="145">
        <f t="shared" si="7"/>
        <v>20.242914979757085</v>
      </c>
      <c r="K92" s="145">
        <f t="shared" si="7"/>
        <v>24.291497975708499</v>
      </c>
    </row>
    <row r="93" spans="1:11" x14ac:dyDescent="0.3">
      <c r="A93" s="135">
        <v>1.24</v>
      </c>
      <c r="C93" s="145">
        <f t="shared" si="7"/>
        <v>0.80645161290322587</v>
      </c>
      <c r="D93" s="145">
        <f t="shared" si="7"/>
        <v>1.6129032258064517</v>
      </c>
      <c r="E93" s="145">
        <f t="shared" si="7"/>
        <v>2.4193548387096775</v>
      </c>
      <c r="F93" s="145">
        <f t="shared" si="7"/>
        <v>4.032258064516129</v>
      </c>
      <c r="G93" s="145">
        <f t="shared" si="7"/>
        <v>8.064516129032258</v>
      </c>
      <c r="H93" s="145">
        <f t="shared" si="7"/>
        <v>12.096774193548388</v>
      </c>
      <c r="I93" s="145">
        <f t="shared" si="7"/>
        <v>16.129032258064516</v>
      </c>
      <c r="J93" s="145">
        <f t="shared" si="7"/>
        <v>20.161290322580644</v>
      </c>
      <c r="K93" s="145">
        <f t="shared" si="7"/>
        <v>24.193548387096776</v>
      </c>
    </row>
    <row r="94" spans="1:11" x14ac:dyDescent="0.3">
      <c r="A94" s="135">
        <v>1.2450000000000001</v>
      </c>
      <c r="C94" s="145">
        <f t="shared" si="7"/>
        <v>0.80321285140562237</v>
      </c>
      <c r="D94" s="145">
        <f t="shared" si="7"/>
        <v>1.6064257028112447</v>
      </c>
      <c r="E94" s="145">
        <f t="shared" si="7"/>
        <v>2.4096385542168672</v>
      </c>
      <c r="F94" s="145">
        <f t="shared" si="7"/>
        <v>4.0160642570281118</v>
      </c>
      <c r="G94" s="145">
        <f t="shared" si="7"/>
        <v>8.0321285140562235</v>
      </c>
      <c r="H94" s="145">
        <f t="shared" si="7"/>
        <v>12.048192771084336</v>
      </c>
      <c r="I94" s="145">
        <f t="shared" si="7"/>
        <v>16.064257028112447</v>
      </c>
      <c r="J94" s="145">
        <f t="shared" si="7"/>
        <v>20.08032128514056</v>
      </c>
      <c r="K94" s="145">
        <f t="shared" si="7"/>
        <v>24.096385542168672</v>
      </c>
    </row>
    <row r="95" spans="1:11" x14ac:dyDescent="0.3">
      <c r="A95" s="135">
        <v>1.25</v>
      </c>
      <c r="C95" s="145">
        <f t="shared" si="7"/>
        <v>0.8</v>
      </c>
      <c r="D95" s="145">
        <f t="shared" si="7"/>
        <v>1.6</v>
      </c>
      <c r="E95" s="145">
        <f t="shared" si="7"/>
        <v>2.4</v>
      </c>
      <c r="F95" s="145">
        <f t="shared" si="7"/>
        <v>4</v>
      </c>
      <c r="G95" s="145">
        <f t="shared" si="7"/>
        <v>8</v>
      </c>
      <c r="H95" s="145">
        <f t="shared" si="7"/>
        <v>12</v>
      </c>
      <c r="I95" s="145">
        <f t="shared" si="7"/>
        <v>16</v>
      </c>
      <c r="J95" s="145">
        <f t="shared" si="7"/>
        <v>20</v>
      </c>
      <c r="K95" s="145">
        <f t="shared" si="7"/>
        <v>24</v>
      </c>
    </row>
    <row r="96" spans="1:11" x14ac:dyDescent="0.3">
      <c r="A96" s="135">
        <v>1.2549999999999999</v>
      </c>
      <c r="C96" s="145">
        <f t="shared" si="7"/>
        <v>0.79681274900398413</v>
      </c>
      <c r="D96" s="145">
        <f t="shared" si="7"/>
        <v>1.5936254980079683</v>
      </c>
      <c r="E96" s="145">
        <f t="shared" si="7"/>
        <v>2.3904382470119523</v>
      </c>
      <c r="F96" s="145">
        <f t="shared" si="7"/>
        <v>3.9840637450199208</v>
      </c>
      <c r="G96" s="145">
        <f t="shared" si="7"/>
        <v>7.9681274900398416</v>
      </c>
      <c r="H96" s="145">
        <f t="shared" si="7"/>
        <v>11.952191235059763</v>
      </c>
      <c r="I96" s="145">
        <f t="shared" si="7"/>
        <v>15.936254980079683</v>
      </c>
      <c r="J96" s="145">
        <f t="shared" si="7"/>
        <v>19.920318725099602</v>
      </c>
      <c r="K96" s="145">
        <f t="shared" si="7"/>
        <v>23.904382470119526</v>
      </c>
    </row>
    <row r="97" spans="1:11" x14ac:dyDescent="0.3">
      <c r="A97" s="135">
        <v>1.26</v>
      </c>
      <c r="C97" s="145">
        <f t="shared" si="7"/>
        <v>0.79365079365079361</v>
      </c>
      <c r="D97" s="145">
        <f t="shared" si="7"/>
        <v>1.5873015873015872</v>
      </c>
      <c r="E97" s="145">
        <f t="shared" si="7"/>
        <v>2.3809523809523809</v>
      </c>
      <c r="F97" s="145">
        <f t="shared" si="7"/>
        <v>3.9682539682539684</v>
      </c>
      <c r="G97" s="145">
        <f t="shared" si="7"/>
        <v>7.9365079365079367</v>
      </c>
      <c r="H97" s="145">
        <f t="shared" si="7"/>
        <v>11.904761904761905</v>
      </c>
      <c r="I97" s="145">
        <f t="shared" si="7"/>
        <v>15.873015873015873</v>
      </c>
      <c r="J97" s="145">
        <f t="shared" si="7"/>
        <v>19.841269841269842</v>
      </c>
      <c r="K97" s="145">
        <f t="shared" si="7"/>
        <v>23.80952380952381</v>
      </c>
    </row>
    <row r="98" spans="1:11" x14ac:dyDescent="0.3">
      <c r="A98" s="135">
        <v>1.2649999999999999</v>
      </c>
      <c r="C98" s="145">
        <f t="shared" si="7"/>
        <v>0.79051383399209496</v>
      </c>
      <c r="D98" s="145">
        <f t="shared" si="7"/>
        <v>1.5810276679841899</v>
      </c>
      <c r="E98" s="145">
        <f t="shared" si="7"/>
        <v>2.3715415019762847</v>
      </c>
      <c r="F98" s="145">
        <f t="shared" si="7"/>
        <v>3.9525691699604746</v>
      </c>
      <c r="G98" s="145">
        <f t="shared" si="7"/>
        <v>7.9051383399209492</v>
      </c>
      <c r="H98" s="145">
        <f t="shared" si="7"/>
        <v>11.857707509881424</v>
      </c>
      <c r="I98" s="145">
        <f t="shared" si="7"/>
        <v>15.810276679841898</v>
      </c>
      <c r="J98" s="145">
        <f t="shared" si="7"/>
        <v>19.762845849802375</v>
      </c>
      <c r="K98" s="145">
        <f t="shared" si="7"/>
        <v>23.715415019762847</v>
      </c>
    </row>
    <row r="99" spans="1:11" x14ac:dyDescent="0.3">
      <c r="A99" s="135">
        <v>1.27</v>
      </c>
      <c r="C99" s="145">
        <f t="shared" si="7"/>
        <v>0.78740157480314954</v>
      </c>
      <c r="D99" s="145">
        <f t="shared" si="7"/>
        <v>1.5748031496062991</v>
      </c>
      <c r="E99" s="145">
        <f t="shared" si="7"/>
        <v>2.3622047244094486</v>
      </c>
      <c r="F99" s="145">
        <f t="shared" si="7"/>
        <v>3.9370078740157481</v>
      </c>
      <c r="G99" s="145">
        <f t="shared" si="7"/>
        <v>7.8740157480314963</v>
      </c>
      <c r="H99" s="145">
        <f t="shared" si="7"/>
        <v>11.811023622047244</v>
      </c>
      <c r="I99" s="145">
        <f t="shared" si="7"/>
        <v>15.748031496062993</v>
      </c>
      <c r="J99" s="145">
        <f t="shared" si="7"/>
        <v>19.685039370078741</v>
      </c>
      <c r="K99" s="145">
        <f t="shared" si="7"/>
        <v>23.622047244094489</v>
      </c>
    </row>
    <row r="100" spans="1:11" x14ac:dyDescent="0.3">
      <c r="A100" s="135">
        <v>1.2749999999999999</v>
      </c>
      <c r="C100" s="145">
        <f t="shared" si="7"/>
        <v>0.78431372549019618</v>
      </c>
      <c r="D100" s="145">
        <f t="shared" si="7"/>
        <v>1.5686274509803924</v>
      </c>
      <c r="E100" s="145">
        <f t="shared" si="7"/>
        <v>2.3529411764705883</v>
      </c>
      <c r="F100" s="145">
        <f t="shared" si="7"/>
        <v>3.9215686274509807</v>
      </c>
      <c r="G100" s="145">
        <f t="shared" si="7"/>
        <v>7.8431372549019613</v>
      </c>
      <c r="H100" s="145">
        <f t="shared" si="7"/>
        <v>11.764705882352942</v>
      </c>
      <c r="I100" s="145">
        <f t="shared" si="7"/>
        <v>15.686274509803923</v>
      </c>
      <c r="J100" s="145">
        <f t="shared" si="7"/>
        <v>19.607843137254903</v>
      </c>
      <c r="K100" s="145">
        <f t="shared" si="7"/>
        <v>23.529411764705884</v>
      </c>
    </row>
    <row r="101" spans="1:11" x14ac:dyDescent="0.3">
      <c r="A101" s="135">
        <v>1.28</v>
      </c>
      <c r="C101" s="145">
        <f t="shared" si="7"/>
        <v>0.78125</v>
      </c>
      <c r="D101" s="145">
        <f t="shared" si="7"/>
        <v>1.5625</v>
      </c>
      <c r="E101" s="145">
        <f t="shared" si="7"/>
        <v>2.34375</v>
      </c>
      <c r="F101" s="145">
        <f t="shared" si="7"/>
        <v>3.90625</v>
      </c>
      <c r="G101" s="145">
        <f t="shared" si="7"/>
        <v>7.8125</v>
      </c>
      <c r="H101" s="145">
        <f t="shared" si="7"/>
        <v>11.71875</v>
      </c>
      <c r="I101" s="145">
        <f t="shared" si="7"/>
        <v>15.625</v>
      </c>
      <c r="J101" s="145">
        <f t="shared" si="7"/>
        <v>19.53125</v>
      </c>
      <c r="K101" s="145">
        <f t="shared" si="7"/>
        <v>23.4375</v>
      </c>
    </row>
    <row r="102" spans="1:11" x14ac:dyDescent="0.3">
      <c r="A102" s="135">
        <v>1.2849999999999999</v>
      </c>
      <c r="C102" s="145">
        <f t="shared" si="7"/>
        <v>0.77821011673151752</v>
      </c>
      <c r="D102" s="145">
        <f t="shared" si="7"/>
        <v>1.556420233463035</v>
      </c>
      <c r="E102" s="145">
        <f t="shared" si="7"/>
        <v>2.3346303501945527</v>
      </c>
      <c r="F102" s="145">
        <f t="shared" si="7"/>
        <v>3.8910505836575879</v>
      </c>
      <c r="G102" s="145">
        <f t="shared" si="7"/>
        <v>7.7821011673151759</v>
      </c>
      <c r="H102" s="145">
        <f t="shared" si="7"/>
        <v>11.673151750972764</v>
      </c>
      <c r="I102" s="145">
        <f t="shared" si="7"/>
        <v>15.564202334630352</v>
      </c>
      <c r="J102" s="145">
        <f t="shared" si="7"/>
        <v>19.45525291828794</v>
      </c>
      <c r="K102" s="145">
        <f t="shared" si="7"/>
        <v>23.346303501945528</v>
      </c>
    </row>
    <row r="103" spans="1:11" x14ac:dyDescent="0.3">
      <c r="A103" s="135">
        <v>1.29</v>
      </c>
      <c r="C103" s="145">
        <f t="shared" ref="C103:K131" si="8">C$4/$A103</f>
        <v>0.77519379844961234</v>
      </c>
      <c r="D103" s="145">
        <f t="shared" si="8"/>
        <v>1.5503875968992247</v>
      </c>
      <c r="E103" s="145">
        <f t="shared" si="8"/>
        <v>2.3255813953488373</v>
      </c>
      <c r="F103" s="145">
        <f t="shared" si="8"/>
        <v>3.8759689922480618</v>
      </c>
      <c r="G103" s="145">
        <f t="shared" si="8"/>
        <v>7.7519379844961236</v>
      </c>
      <c r="H103" s="145">
        <f t="shared" si="8"/>
        <v>11.627906976744185</v>
      </c>
      <c r="I103" s="145">
        <f t="shared" si="8"/>
        <v>15.503875968992247</v>
      </c>
      <c r="J103" s="145">
        <f t="shared" si="8"/>
        <v>19.379844961240309</v>
      </c>
      <c r="K103" s="145">
        <f t="shared" si="8"/>
        <v>23.255813953488371</v>
      </c>
    </row>
    <row r="104" spans="1:11" x14ac:dyDescent="0.3">
      <c r="A104" s="135">
        <v>1.2949999999999999</v>
      </c>
      <c r="C104" s="145">
        <f t="shared" si="8"/>
        <v>0.77220077220077221</v>
      </c>
      <c r="D104" s="145">
        <f t="shared" si="8"/>
        <v>1.5444015444015444</v>
      </c>
      <c r="E104" s="145">
        <f t="shared" si="8"/>
        <v>2.3166023166023169</v>
      </c>
      <c r="F104" s="145">
        <f t="shared" si="8"/>
        <v>3.8610038610038613</v>
      </c>
      <c r="G104" s="145">
        <f t="shared" si="8"/>
        <v>7.7220077220077226</v>
      </c>
      <c r="H104" s="145">
        <f t="shared" si="8"/>
        <v>11.583011583011583</v>
      </c>
      <c r="I104" s="145">
        <f t="shared" si="8"/>
        <v>15.444015444015445</v>
      </c>
      <c r="J104" s="145">
        <f t="shared" si="8"/>
        <v>19.305019305019307</v>
      </c>
      <c r="K104" s="145">
        <f t="shared" si="8"/>
        <v>23.166023166023166</v>
      </c>
    </row>
    <row r="105" spans="1:11" x14ac:dyDescent="0.3">
      <c r="A105" s="135">
        <v>1.3</v>
      </c>
      <c r="C105" s="145">
        <f t="shared" si="8"/>
        <v>0.76923076923076916</v>
      </c>
      <c r="D105" s="145">
        <f t="shared" si="8"/>
        <v>1.5384615384615383</v>
      </c>
      <c r="E105" s="145">
        <f t="shared" si="8"/>
        <v>2.3076923076923075</v>
      </c>
      <c r="F105" s="145">
        <f t="shared" si="8"/>
        <v>3.8461538461538458</v>
      </c>
      <c r="G105" s="145">
        <f t="shared" si="8"/>
        <v>7.6923076923076916</v>
      </c>
      <c r="H105" s="145">
        <f t="shared" si="8"/>
        <v>11.538461538461538</v>
      </c>
      <c r="I105" s="145">
        <f t="shared" si="8"/>
        <v>15.384615384615383</v>
      </c>
      <c r="J105" s="145">
        <f t="shared" si="8"/>
        <v>19.23076923076923</v>
      </c>
      <c r="K105" s="145">
        <f t="shared" si="8"/>
        <v>23.076923076923077</v>
      </c>
    </row>
    <row r="106" spans="1:11" x14ac:dyDescent="0.3">
      <c r="A106" s="135">
        <v>1.3049999999999999</v>
      </c>
      <c r="C106" s="145">
        <f t="shared" si="8"/>
        <v>0.76628352490421459</v>
      </c>
      <c r="D106" s="145">
        <f t="shared" si="8"/>
        <v>1.5325670498084292</v>
      </c>
      <c r="E106" s="145">
        <f t="shared" si="8"/>
        <v>2.298850574712644</v>
      </c>
      <c r="F106" s="145">
        <f t="shared" si="8"/>
        <v>3.8314176245210732</v>
      </c>
      <c r="G106" s="145">
        <f t="shared" si="8"/>
        <v>7.6628352490421463</v>
      </c>
      <c r="H106" s="145">
        <f t="shared" si="8"/>
        <v>11.494252873563219</v>
      </c>
      <c r="I106" s="145">
        <f t="shared" si="8"/>
        <v>15.325670498084293</v>
      </c>
      <c r="J106" s="145">
        <f t="shared" si="8"/>
        <v>19.157088122605366</v>
      </c>
      <c r="K106" s="145">
        <f t="shared" si="8"/>
        <v>22.988505747126439</v>
      </c>
    </row>
    <row r="107" spans="1:11" x14ac:dyDescent="0.3">
      <c r="A107" s="135">
        <v>1.31</v>
      </c>
      <c r="C107" s="145">
        <f t="shared" si="8"/>
        <v>0.76335877862595414</v>
      </c>
      <c r="D107" s="145">
        <f t="shared" si="8"/>
        <v>1.5267175572519083</v>
      </c>
      <c r="E107" s="145">
        <f t="shared" si="8"/>
        <v>2.2900763358778624</v>
      </c>
      <c r="F107" s="145">
        <f t="shared" si="8"/>
        <v>3.8167938931297707</v>
      </c>
      <c r="G107" s="145">
        <f t="shared" si="8"/>
        <v>7.6335877862595414</v>
      </c>
      <c r="H107" s="145">
        <f t="shared" si="8"/>
        <v>11.450381679389313</v>
      </c>
      <c r="I107" s="145">
        <f t="shared" si="8"/>
        <v>15.267175572519083</v>
      </c>
      <c r="J107" s="145">
        <f t="shared" si="8"/>
        <v>19.083969465648853</v>
      </c>
      <c r="K107" s="145">
        <f t="shared" si="8"/>
        <v>22.900763358778626</v>
      </c>
    </row>
    <row r="108" spans="1:11" x14ac:dyDescent="0.3">
      <c r="A108" s="135">
        <v>1.3149999999999999</v>
      </c>
      <c r="C108" s="145">
        <f t="shared" si="8"/>
        <v>0.76045627376425862</v>
      </c>
      <c r="D108" s="145">
        <f t="shared" si="8"/>
        <v>1.5209125475285172</v>
      </c>
      <c r="E108" s="145">
        <f t="shared" si="8"/>
        <v>2.2813688212927756</v>
      </c>
      <c r="F108" s="145">
        <f t="shared" si="8"/>
        <v>3.8022813688212929</v>
      </c>
      <c r="G108" s="145">
        <f t="shared" si="8"/>
        <v>7.6045627376425857</v>
      </c>
      <c r="H108" s="145">
        <f t="shared" si="8"/>
        <v>11.406844106463879</v>
      </c>
      <c r="I108" s="145">
        <f t="shared" si="8"/>
        <v>15.209125475285171</v>
      </c>
      <c r="J108" s="145">
        <f t="shared" si="8"/>
        <v>19.011406844106464</v>
      </c>
      <c r="K108" s="145">
        <f t="shared" si="8"/>
        <v>22.813688212927758</v>
      </c>
    </row>
    <row r="109" spans="1:11" x14ac:dyDescent="0.3">
      <c r="A109" s="135">
        <v>1.32</v>
      </c>
      <c r="C109" s="145">
        <f t="shared" si="8"/>
        <v>0.75757575757575757</v>
      </c>
      <c r="D109" s="145">
        <f t="shared" si="8"/>
        <v>1.5151515151515151</v>
      </c>
      <c r="E109" s="145">
        <f t="shared" si="8"/>
        <v>2.2727272727272725</v>
      </c>
      <c r="F109" s="145">
        <f t="shared" si="8"/>
        <v>3.7878787878787876</v>
      </c>
      <c r="G109" s="145">
        <f t="shared" si="8"/>
        <v>7.5757575757575752</v>
      </c>
      <c r="H109" s="145">
        <f t="shared" si="8"/>
        <v>11.363636363636363</v>
      </c>
      <c r="I109" s="145">
        <f t="shared" si="8"/>
        <v>15.15151515151515</v>
      </c>
      <c r="J109" s="145">
        <f t="shared" si="8"/>
        <v>18.939393939393938</v>
      </c>
      <c r="K109" s="145">
        <f t="shared" si="8"/>
        <v>22.727272727272727</v>
      </c>
    </row>
    <row r="110" spans="1:11" x14ac:dyDescent="0.3">
      <c r="A110" s="135">
        <v>1.325</v>
      </c>
      <c r="C110" s="145">
        <f t="shared" si="8"/>
        <v>0.75471698113207553</v>
      </c>
      <c r="D110" s="145">
        <f t="shared" si="8"/>
        <v>1.5094339622641511</v>
      </c>
      <c r="E110" s="145">
        <f t="shared" si="8"/>
        <v>2.2641509433962264</v>
      </c>
      <c r="F110" s="145">
        <f t="shared" si="8"/>
        <v>3.7735849056603774</v>
      </c>
      <c r="G110" s="145">
        <f t="shared" si="8"/>
        <v>7.5471698113207548</v>
      </c>
      <c r="H110" s="145">
        <f t="shared" si="8"/>
        <v>11.320754716981133</v>
      </c>
      <c r="I110" s="145">
        <f t="shared" si="8"/>
        <v>15.09433962264151</v>
      </c>
      <c r="J110" s="145">
        <f t="shared" si="8"/>
        <v>18.867924528301888</v>
      </c>
      <c r="K110" s="145">
        <f t="shared" si="8"/>
        <v>22.641509433962266</v>
      </c>
    </row>
    <row r="111" spans="1:11" x14ac:dyDescent="0.3">
      <c r="A111" s="135">
        <v>1.33</v>
      </c>
      <c r="C111" s="145">
        <f t="shared" si="8"/>
        <v>0.75187969924812026</v>
      </c>
      <c r="D111" s="145">
        <f t="shared" si="8"/>
        <v>1.5037593984962405</v>
      </c>
      <c r="E111" s="145">
        <f t="shared" si="8"/>
        <v>2.255639097744361</v>
      </c>
      <c r="F111" s="145">
        <f t="shared" si="8"/>
        <v>3.7593984962406015</v>
      </c>
      <c r="G111" s="145">
        <f t="shared" si="8"/>
        <v>7.518796992481203</v>
      </c>
      <c r="H111" s="145">
        <f t="shared" si="8"/>
        <v>11.278195488721805</v>
      </c>
      <c r="I111" s="145">
        <f t="shared" si="8"/>
        <v>15.037593984962406</v>
      </c>
      <c r="J111" s="145">
        <f t="shared" si="8"/>
        <v>18.796992481203006</v>
      </c>
      <c r="K111" s="145">
        <f t="shared" si="8"/>
        <v>22.556390977443609</v>
      </c>
    </row>
    <row r="112" spans="1:11" x14ac:dyDescent="0.3">
      <c r="A112" s="135">
        <v>1.335</v>
      </c>
      <c r="C112" s="145">
        <f t="shared" si="8"/>
        <v>0.74906367041198507</v>
      </c>
      <c r="D112" s="145">
        <f t="shared" si="8"/>
        <v>1.4981273408239701</v>
      </c>
      <c r="E112" s="145">
        <f t="shared" si="8"/>
        <v>2.2471910112359552</v>
      </c>
      <c r="F112" s="145">
        <f t="shared" si="8"/>
        <v>3.7453183520599254</v>
      </c>
      <c r="G112" s="145">
        <f t="shared" si="8"/>
        <v>7.4906367041198507</v>
      </c>
      <c r="H112" s="145">
        <f t="shared" si="8"/>
        <v>11.235955056179776</v>
      </c>
      <c r="I112" s="145">
        <f t="shared" si="8"/>
        <v>14.981273408239701</v>
      </c>
      <c r="J112" s="145">
        <f t="shared" si="8"/>
        <v>18.726591760299627</v>
      </c>
      <c r="K112" s="145">
        <f t="shared" si="8"/>
        <v>22.471910112359552</v>
      </c>
    </row>
    <row r="113" spans="1:11" x14ac:dyDescent="0.3">
      <c r="A113" s="135">
        <v>1.34</v>
      </c>
      <c r="C113" s="145">
        <f t="shared" si="8"/>
        <v>0.74626865671641784</v>
      </c>
      <c r="D113" s="145">
        <f t="shared" si="8"/>
        <v>1.4925373134328357</v>
      </c>
      <c r="E113" s="145">
        <f t="shared" si="8"/>
        <v>2.2388059701492535</v>
      </c>
      <c r="F113" s="145">
        <f t="shared" si="8"/>
        <v>3.7313432835820892</v>
      </c>
      <c r="G113" s="145">
        <f t="shared" si="8"/>
        <v>7.4626865671641784</v>
      </c>
      <c r="H113" s="145">
        <f t="shared" si="8"/>
        <v>11.194029850746269</v>
      </c>
      <c r="I113" s="145">
        <f t="shared" si="8"/>
        <v>14.925373134328357</v>
      </c>
      <c r="J113" s="145">
        <f t="shared" si="8"/>
        <v>18.656716417910445</v>
      </c>
      <c r="K113" s="145">
        <f t="shared" si="8"/>
        <v>22.388059701492537</v>
      </c>
    </row>
    <row r="114" spans="1:11" x14ac:dyDescent="0.3">
      <c r="A114" s="135">
        <v>1.345</v>
      </c>
      <c r="C114" s="145">
        <f t="shared" si="8"/>
        <v>0.74349442379182162</v>
      </c>
      <c r="D114" s="145">
        <f t="shared" si="8"/>
        <v>1.4869888475836432</v>
      </c>
      <c r="E114" s="145">
        <f t="shared" si="8"/>
        <v>2.2304832713754648</v>
      </c>
      <c r="F114" s="145">
        <f t="shared" si="8"/>
        <v>3.7174721189591078</v>
      </c>
      <c r="G114" s="145">
        <f t="shared" si="8"/>
        <v>7.4349442379182156</v>
      </c>
      <c r="H114" s="145">
        <f t="shared" si="8"/>
        <v>11.152416356877323</v>
      </c>
      <c r="I114" s="145">
        <f t="shared" si="8"/>
        <v>14.869888475836431</v>
      </c>
      <c r="J114" s="145">
        <f t="shared" si="8"/>
        <v>18.587360594795541</v>
      </c>
      <c r="K114" s="145">
        <f t="shared" si="8"/>
        <v>22.304832713754646</v>
      </c>
    </row>
    <row r="115" spans="1:11" x14ac:dyDescent="0.3">
      <c r="A115" s="135">
        <v>1.35</v>
      </c>
      <c r="C115" s="145">
        <f t="shared" si="8"/>
        <v>0.7407407407407407</v>
      </c>
      <c r="D115" s="145">
        <f t="shared" si="8"/>
        <v>1.4814814814814814</v>
      </c>
      <c r="E115" s="145">
        <f t="shared" si="8"/>
        <v>2.2222222222222219</v>
      </c>
      <c r="F115" s="145">
        <f t="shared" si="8"/>
        <v>3.7037037037037033</v>
      </c>
      <c r="G115" s="145">
        <f t="shared" si="8"/>
        <v>7.4074074074074066</v>
      </c>
      <c r="H115" s="145">
        <f t="shared" si="8"/>
        <v>11.111111111111111</v>
      </c>
      <c r="I115" s="145">
        <f t="shared" si="8"/>
        <v>14.814814814814813</v>
      </c>
      <c r="J115" s="145">
        <f t="shared" si="8"/>
        <v>18.518518518518519</v>
      </c>
      <c r="K115" s="145">
        <f t="shared" si="8"/>
        <v>22.222222222222221</v>
      </c>
    </row>
    <row r="116" spans="1:11" x14ac:dyDescent="0.3">
      <c r="A116" s="135">
        <v>1.355</v>
      </c>
      <c r="C116" s="145">
        <f t="shared" si="8"/>
        <v>0.73800738007380073</v>
      </c>
      <c r="D116" s="145">
        <f t="shared" si="8"/>
        <v>1.4760147601476015</v>
      </c>
      <c r="E116" s="145">
        <f t="shared" si="8"/>
        <v>2.2140221402214024</v>
      </c>
      <c r="F116" s="145">
        <f t="shared" si="8"/>
        <v>3.6900369003690039</v>
      </c>
      <c r="G116" s="145">
        <f t="shared" si="8"/>
        <v>7.3800738007380078</v>
      </c>
      <c r="H116" s="145">
        <f t="shared" si="8"/>
        <v>11.07011070110701</v>
      </c>
      <c r="I116" s="145">
        <f t="shared" si="8"/>
        <v>14.760147601476016</v>
      </c>
      <c r="J116" s="145">
        <f t="shared" si="8"/>
        <v>18.450184501845019</v>
      </c>
      <c r="K116" s="145">
        <f t="shared" si="8"/>
        <v>22.140221402214021</v>
      </c>
    </row>
    <row r="117" spans="1:11" x14ac:dyDescent="0.3">
      <c r="A117" s="135">
        <v>1.36</v>
      </c>
      <c r="C117" s="145">
        <f t="shared" si="8"/>
        <v>0.73529411764705876</v>
      </c>
      <c r="D117" s="145">
        <f t="shared" si="8"/>
        <v>1.4705882352941175</v>
      </c>
      <c r="E117" s="145">
        <f t="shared" si="8"/>
        <v>2.2058823529411762</v>
      </c>
      <c r="F117" s="145">
        <f t="shared" si="8"/>
        <v>3.6764705882352939</v>
      </c>
      <c r="G117" s="145">
        <f t="shared" si="8"/>
        <v>7.3529411764705879</v>
      </c>
      <c r="H117" s="145">
        <f t="shared" si="8"/>
        <v>11.029411764705882</v>
      </c>
      <c r="I117" s="145">
        <f t="shared" si="8"/>
        <v>14.705882352941176</v>
      </c>
      <c r="J117" s="145">
        <f t="shared" si="8"/>
        <v>18.382352941176471</v>
      </c>
      <c r="K117" s="145">
        <f t="shared" si="8"/>
        <v>22.058823529411764</v>
      </c>
    </row>
    <row r="118" spans="1:11" x14ac:dyDescent="0.3">
      <c r="A118" s="135">
        <v>1.365</v>
      </c>
      <c r="C118" s="145">
        <f t="shared" si="8"/>
        <v>0.73260073260073255</v>
      </c>
      <c r="D118" s="145">
        <f t="shared" si="8"/>
        <v>1.4652014652014651</v>
      </c>
      <c r="E118" s="145">
        <f t="shared" si="8"/>
        <v>2.197802197802198</v>
      </c>
      <c r="F118" s="145">
        <f t="shared" si="8"/>
        <v>3.6630036630036629</v>
      </c>
      <c r="G118" s="145">
        <f t="shared" si="8"/>
        <v>7.3260073260073257</v>
      </c>
      <c r="H118" s="145">
        <f t="shared" si="8"/>
        <v>10.989010989010989</v>
      </c>
      <c r="I118" s="145">
        <f t="shared" si="8"/>
        <v>14.652014652014651</v>
      </c>
      <c r="J118" s="145">
        <f t="shared" si="8"/>
        <v>18.315018315018314</v>
      </c>
      <c r="K118" s="145">
        <f t="shared" si="8"/>
        <v>21.978021978021978</v>
      </c>
    </row>
    <row r="119" spans="1:11" x14ac:dyDescent="0.3">
      <c r="A119" s="135">
        <v>1.37</v>
      </c>
      <c r="C119" s="145">
        <f t="shared" si="8"/>
        <v>0.72992700729927007</v>
      </c>
      <c r="D119" s="145">
        <f t="shared" si="8"/>
        <v>1.4598540145985401</v>
      </c>
      <c r="E119" s="145">
        <f t="shared" si="8"/>
        <v>2.1897810218978102</v>
      </c>
      <c r="F119" s="145">
        <f t="shared" si="8"/>
        <v>3.6496350364963499</v>
      </c>
      <c r="G119" s="145">
        <f t="shared" si="8"/>
        <v>7.2992700729926998</v>
      </c>
      <c r="H119" s="145">
        <f t="shared" si="8"/>
        <v>10.948905109489051</v>
      </c>
      <c r="I119" s="145">
        <f t="shared" si="8"/>
        <v>14.5985401459854</v>
      </c>
      <c r="J119" s="145">
        <f t="shared" si="8"/>
        <v>18.248175182481749</v>
      </c>
      <c r="K119" s="145">
        <f t="shared" si="8"/>
        <v>21.897810218978101</v>
      </c>
    </row>
    <row r="120" spans="1:11" x14ac:dyDescent="0.3">
      <c r="A120" s="135">
        <v>1.375</v>
      </c>
      <c r="C120" s="145">
        <f t="shared" si="8"/>
        <v>0.72727272727272729</v>
      </c>
      <c r="D120" s="145">
        <f t="shared" si="8"/>
        <v>1.4545454545454546</v>
      </c>
      <c r="E120" s="145">
        <f t="shared" si="8"/>
        <v>2.1818181818181817</v>
      </c>
      <c r="F120" s="145">
        <f t="shared" si="8"/>
        <v>3.6363636363636362</v>
      </c>
      <c r="G120" s="145">
        <f t="shared" si="8"/>
        <v>7.2727272727272725</v>
      </c>
      <c r="H120" s="145">
        <f t="shared" si="8"/>
        <v>10.909090909090908</v>
      </c>
      <c r="I120" s="145">
        <f t="shared" si="8"/>
        <v>14.545454545454545</v>
      </c>
      <c r="J120" s="145">
        <f t="shared" si="8"/>
        <v>18.181818181818183</v>
      </c>
      <c r="K120" s="145">
        <f t="shared" si="8"/>
        <v>21.818181818181817</v>
      </c>
    </row>
    <row r="121" spans="1:11" x14ac:dyDescent="0.3">
      <c r="A121" s="135">
        <v>1.38</v>
      </c>
      <c r="C121" s="145">
        <f t="shared" si="8"/>
        <v>0.7246376811594204</v>
      </c>
      <c r="D121" s="145">
        <f t="shared" si="8"/>
        <v>1.4492753623188408</v>
      </c>
      <c r="E121" s="145">
        <f t="shared" si="8"/>
        <v>2.1739130434782612</v>
      </c>
      <c r="F121" s="145">
        <f t="shared" si="8"/>
        <v>3.6231884057971016</v>
      </c>
      <c r="G121" s="145">
        <f t="shared" si="8"/>
        <v>7.2463768115942031</v>
      </c>
      <c r="H121" s="145">
        <f t="shared" si="8"/>
        <v>10.869565217391305</v>
      </c>
      <c r="I121" s="145">
        <f t="shared" si="8"/>
        <v>14.492753623188406</v>
      </c>
      <c r="J121" s="145">
        <f t="shared" si="8"/>
        <v>18.115942028985508</v>
      </c>
      <c r="K121" s="145">
        <f t="shared" si="8"/>
        <v>21.739130434782609</v>
      </c>
    </row>
    <row r="122" spans="1:11" x14ac:dyDescent="0.3">
      <c r="A122" s="135">
        <v>1.385</v>
      </c>
      <c r="C122" s="145">
        <f t="shared" si="8"/>
        <v>0.72202166064981954</v>
      </c>
      <c r="D122" s="145">
        <f t="shared" si="8"/>
        <v>1.4440433212996391</v>
      </c>
      <c r="E122" s="145">
        <f t="shared" si="8"/>
        <v>2.1660649819494586</v>
      </c>
      <c r="F122" s="145">
        <f t="shared" si="8"/>
        <v>3.6101083032490973</v>
      </c>
      <c r="G122" s="145">
        <f t="shared" si="8"/>
        <v>7.2202166064981945</v>
      </c>
      <c r="H122" s="145">
        <f t="shared" si="8"/>
        <v>10.830324909747292</v>
      </c>
      <c r="I122" s="145">
        <f t="shared" si="8"/>
        <v>14.440433212996389</v>
      </c>
      <c r="J122" s="145">
        <f t="shared" si="8"/>
        <v>18.050541516245488</v>
      </c>
      <c r="K122" s="145">
        <f t="shared" si="8"/>
        <v>21.660649819494584</v>
      </c>
    </row>
    <row r="123" spans="1:11" x14ac:dyDescent="0.3">
      <c r="A123" s="135">
        <v>1.3900000000000099</v>
      </c>
      <c r="C123" s="145">
        <f t="shared" si="8"/>
        <v>0.71942446043164954</v>
      </c>
      <c r="D123" s="145">
        <f t="shared" si="8"/>
        <v>1.4388489208632991</v>
      </c>
      <c r="E123" s="145">
        <f t="shared" si="8"/>
        <v>2.1582733812949488</v>
      </c>
      <c r="F123" s="145">
        <f t="shared" si="8"/>
        <v>3.5971223021582479</v>
      </c>
      <c r="G123" s="145">
        <f t="shared" si="8"/>
        <v>7.1942446043164958</v>
      </c>
      <c r="H123" s="145">
        <f t="shared" si="8"/>
        <v>10.791366906474744</v>
      </c>
      <c r="I123" s="145">
        <f t="shared" si="8"/>
        <v>14.388489208632992</v>
      </c>
      <c r="J123" s="145">
        <f t="shared" si="8"/>
        <v>17.985611510791237</v>
      </c>
      <c r="K123" s="145">
        <f t="shared" si="8"/>
        <v>21.582733812949488</v>
      </c>
    </row>
    <row r="124" spans="1:11" x14ac:dyDescent="0.3">
      <c r="A124" s="135">
        <v>1.395</v>
      </c>
      <c r="C124" s="145">
        <f t="shared" si="8"/>
        <v>0.71684587813620071</v>
      </c>
      <c r="D124" s="145">
        <f t="shared" si="8"/>
        <v>1.4336917562724014</v>
      </c>
      <c r="E124" s="145">
        <f t="shared" si="8"/>
        <v>2.150537634408602</v>
      </c>
      <c r="F124" s="145">
        <f t="shared" si="8"/>
        <v>3.5842293906810037</v>
      </c>
      <c r="G124" s="145">
        <f t="shared" si="8"/>
        <v>7.1684587813620073</v>
      </c>
      <c r="H124" s="145">
        <f t="shared" si="8"/>
        <v>10.75268817204301</v>
      </c>
      <c r="I124" s="145">
        <f t="shared" si="8"/>
        <v>14.336917562724015</v>
      </c>
      <c r="J124" s="145">
        <f t="shared" si="8"/>
        <v>17.921146953405017</v>
      </c>
      <c r="K124" s="145">
        <f t="shared" si="8"/>
        <v>21.50537634408602</v>
      </c>
    </row>
    <row r="125" spans="1:11" x14ac:dyDescent="0.3">
      <c r="A125" s="135">
        <v>1.4000000000000099</v>
      </c>
      <c r="C125" s="145">
        <f t="shared" si="8"/>
        <v>0.71428571428570919</v>
      </c>
      <c r="D125" s="145">
        <f t="shared" si="8"/>
        <v>1.4285714285714184</v>
      </c>
      <c r="E125" s="145">
        <f t="shared" si="8"/>
        <v>2.1428571428571277</v>
      </c>
      <c r="F125" s="145">
        <f t="shared" si="8"/>
        <v>3.5714285714285463</v>
      </c>
      <c r="G125" s="145">
        <f t="shared" si="8"/>
        <v>7.1428571428570926</v>
      </c>
      <c r="H125" s="145">
        <f t="shared" si="8"/>
        <v>10.714285714285639</v>
      </c>
      <c r="I125" s="145">
        <f t="shared" si="8"/>
        <v>14.285714285714185</v>
      </c>
      <c r="J125" s="145">
        <f t="shared" si="8"/>
        <v>17.85714285714273</v>
      </c>
      <c r="K125" s="145">
        <f t="shared" si="8"/>
        <v>21.428571428571278</v>
      </c>
    </row>
    <row r="126" spans="1:11" x14ac:dyDescent="0.3">
      <c r="A126" s="135">
        <v>1.405</v>
      </c>
      <c r="C126" s="145">
        <f t="shared" si="8"/>
        <v>0.71174377224199292</v>
      </c>
      <c r="D126" s="145">
        <f t="shared" si="8"/>
        <v>1.4234875444839858</v>
      </c>
      <c r="E126" s="145">
        <f t="shared" si="8"/>
        <v>2.1352313167259784</v>
      </c>
      <c r="F126" s="145">
        <f t="shared" si="8"/>
        <v>3.5587188612099645</v>
      </c>
      <c r="G126" s="145">
        <f t="shared" si="8"/>
        <v>7.117437722419929</v>
      </c>
      <c r="H126" s="145">
        <f t="shared" si="8"/>
        <v>10.676156583629894</v>
      </c>
      <c r="I126" s="145">
        <f t="shared" si="8"/>
        <v>14.234875444839858</v>
      </c>
      <c r="J126" s="145">
        <f t="shared" si="8"/>
        <v>17.793594306049823</v>
      </c>
      <c r="K126" s="145">
        <f t="shared" si="8"/>
        <v>21.352313167259787</v>
      </c>
    </row>
    <row r="127" spans="1:11" x14ac:dyDescent="0.3">
      <c r="A127" s="135">
        <v>1.4100000000000099</v>
      </c>
      <c r="C127" s="145">
        <f t="shared" si="8"/>
        <v>0.7092198581560234</v>
      </c>
      <c r="D127" s="145">
        <f t="shared" si="8"/>
        <v>1.4184397163120468</v>
      </c>
      <c r="E127" s="145">
        <f t="shared" si="8"/>
        <v>2.12765957446807</v>
      </c>
      <c r="F127" s="145">
        <f t="shared" si="8"/>
        <v>3.5460992907801168</v>
      </c>
      <c r="G127" s="145">
        <f t="shared" si="8"/>
        <v>7.0921985815602335</v>
      </c>
      <c r="H127" s="145">
        <f t="shared" si="8"/>
        <v>10.638297872340351</v>
      </c>
      <c r="I127" s="145">
        <f t="shared" si="8"/>
        <v>14.184397163120467</v>
      </c>
      <c r="J127" s="145">
        <f t="shared" si="8"/>
        <v>17.730496453900585</v>
      </c>
      <c r="K127" s="145">
        <f t="shared" si="8"/>
        <v>21.276595744680701</v>
      </c>
    </row>
    <row r="128" spans="1:11" x14ac:dyDescent="0.3">
      <c r="A128" s="135">
        <v>1.415</v>
      </c>
      <c r="C128" s="145">
        <f t="shared" si="8"/>
        <v>0.70671378091872794</v>
      </c>
      <c r="D128" s="145">
        <f t="shared" si="8"/>
        <v>1.4134275618374559</v>
      </c>
      <c r="E128" s="145">
        <f t="shared" si="8"/>
        <v>2.1201413427561837</v>
      </c>
      <c r="F128" s="145">
        <f t="shared" si="8"/>
        <v>3.5335689045936394</v>
      </c>
      <c r="G128" s="145">
        <f t="shared" si="8"/>
        <v>7.0671378091872787</v>
      </c>
      <c r="H128" s="145">
        <f t="shared" si="8"/>
        <v>10.600706713780918</v>
      </c>
      <c r="I128" s="145">
        <f t="shared" si="8"/>
        <v>14.134275618374557</v>
      </c>
      <c r="J128" s="145">
        <f t="shared" si="8"/>
        <v>17.667844522968199</v>
      </c>
      <c r="K128" s="145">
        <f t="shared" si="8"/>
        <v>21.201413427561835</v>
      </c>
    </row>
    <row r="129" spans="1:11" x14ac:dyDescent="0.3">
      <c r="A129" s="135">
        <v>1.4200000000000099</v>
      </c>
      <c r="C129" s="145">
        <f t="shared" si="8"/>
        <v>0.70422535211267112</v>
      </c>
      <c r="D129" s="145">
        <f t="shared" si="8"/>
        <v>1.4084507042253422</v>
      </c>
      <c r="E129" s="145">
        <f t="shared" si="8"/>
        <v>2.1126760563380134</v>
      </c>
      <c r="F129" s="145">
        <f t="shared" si="8"/>
        <v>3.5211267605633556</v>
      </c>
      <c r="G129" s="145">
        <f t="shared" si="8"/>
        <v>7.0422535211267112</v>
      </c>
      <c r="H129" s="145">
        <f t="shared" si="8"/>
        <v>10.563380281690067</v>
      </c>
      <c r="I129" s="145">
        <f t="shared" si="8"/>
        <v>14.084507042253422</v>
      </c>
      <c r="J129" s="145">
        <f t="shared" si="8"/>
        <v>17.605633802816779</v>
      </c>
      <c r="K129" s="145">
        <f t="shared" si="8"/>
        <v>21.126760563380135</v>
      </c>
    </row>
    <row r="130" spans="1:11" x14ac:dyDescent="0.3">
      <c r="A130" s="135">
        <v>1.425</v>
      </c>
      <c r="C130" s="145">
        <f t="shared" si="8"/>
        <v>0.70175438596491224</v>
      </c>
      <c r="D130" s="145">
        <f t="shared" si="8"/>
        <v>1.4035087719298245</v>
      </c>
      <c r="E130" s="145">
        <f t="shared" si="8"/>
        <v>2.1052631578947367</v>
      </c>
      <c r="F130" s="145">
        <f t="shared" si="8"/>
        <v>3.5087719298245612</v>
      </c>
      <c r="G130" s="145">
        <f t="shared" si="8"/>
        <v>7.0175438596491224</v>
      </c>
      <c r="H130" s="145">
        <f t="shared" si="8"/>
        <v>10.526315789473683</v>
      </c>
      <c r="I130" s="145">
        <f t="shared" si="8"/>
        <v>14.035087719298245</v>
      </c>
      <c r="J130" s="145">
        <f t="shared" si="8"/>
        <v>17.543859649122805</v>
      </c>
      <c r="K130" s="145">
        <f t="shared" si="8"/>
        <v>21.052631578947366</v>
      </c>
    </row>
    <row r="131" spans="1:11" x14ac:dyDescent="0.3">
      <c r="A131" s="135">
        <v>1.4300000000000099</v>
      </c>
      <c r="C131" s="145">
        <f t="shared" si="8"/>
        <v>0.69930069930069449</v>
      </c>
      <c r="D131" s="145">
        <f t="shared" si="8"/>
        <v>1.398601398601389</v>
      </c>
      <c r="E131" s="145">
        <f t="shared" si="8"/>
        <v>2.0979020979020833</v>
      </c>
      <c r="F131" s="145">
        <f t="shared" ref="C131:K145" si="9">F$4/$A131</f>
        <v>3.4965034965034723</v>
      </c>
      <c r="G131" s="145">
        <f t="shared" si="9"/>
        <v>6.9930069930069445</v>
      </c>
      <c r="H131" s="145">
        <f t="shared" si="9"/>
        <v>10.489510489510417</v>
      </c>
      <c r="I131" s="145">
        <f t="shared" si="9"/>
        <v>13.986013986013889</v>
      </c>
      <c r="J131" s="145">
        <f t="shared" si="9"/>
        <v>17.482517482517363</v>
      </c>
      <c r="K131" s="145">
        <f t="shared" si="9"/>
        <v>20.979020979020834</v>
      </c>
    </row>
    <row r="132" spans="1:11" x14ac:dyDescent="0.3">
      <c r="A132" s="135">
        <v>1.43500000000001</v>
      </c>
      <c r="C132" s="145">
        <f t="shared" si="9"/>
        <v>0.696864111498253</v>
      </c>
      <c r="D132" s="145">
        <f t="shared" si="9"/>
        <v>1.393728222996506</v>
      </c>
      <c r="E132" s="145">
        <f t="shared" si="9"/>
        <v>2.090592334494759</v>
      </c>
      <c r="F132" s="145">
        <f t="shared" si="9"/>
        <v>3.484320557491265</v>
      </c>
      <c r="G132" s="145">
        <f t="shared" si="9"/>
        <v>6.96864111498253</v>
      </c>
      <c r="H132" s="145">
        <f t="shared" si="9"/>
        <v>10.452961672473794</v>
      </c>
      <c r="I132" s="145">
        <f t="shared" si="9"/>
        <v>13.93728222996506</v>
      </c>
      <c r="J132" s="145">
        <f t="shared" si="9"/>
        <v>17.421602787456322</v>
      </c>
      <c r="K132" s="145">
        <f t="shared" si="9"/>
        <v>20.905923344947588</v>
      </c>
    </row>
    <row r="133" spans="1:11" x14ac:dyDescent="0.3">
      <c r="A133" s="135">
        <v>1.4400000000000099</v>
      </c>
      <c r="C133" s="145">
        <f t="shared" si="9"/>
        <v>0.69444444444443965</v>
      </c>
      <c r="D133" s="145">
        <f t="shared" si="9"/>
        <v>1.3888888888888793</v>
      </c>
      <c r="E133" s="145">
        <f t="shared" si="9"/>
        <v>2.0833333333333188</v>
      </c>
      <c r="F133" s="145">
        <f t="shared" si="9"/>
        <v>3.4722222222221983</v>
      </c>
      <c r="G133" s="145">
        <f t="shared" si="9"/>
        <v>6.9444444444443967</v>
      </c>
      <c r="H133" s="145">
        <f t="shared" si="9"/>
        <v>10.416666666666595</v>
      </c>
      <c r="I133" s="145">
        <f t="shared" si="9"/>
        <v>13.888888888888793</v>
      </c>
      <c r="J133" s="145">
        <f t="shared" si="9"/>
        <v>17.36111111111099</v>
      </c>
      <c r="K133" s="145">
        <f t="shared" si="9"/>
        <v>20.83333333333319</v>
      </c>
    </row>
    <row r="134" spans="1:11" x14ac:dyDescent="0.3">
      <c r="A134" s="135">
        <v>1.4450000000000101</v>
      </c>
      <c r="C134" s="145">
        <f t="shared" si="9"/>
        <v>0.69204152249134465</v>
      </c>
      <c r="D134" s="145">
        <f t="shared" si="9"/>
        <v>1.3840830449826893</v>
      </c>
      <c r="E134" s="145">
        <f t="shared" si="9"/>
        <v>2.0761245674740341</v>
      </c>
      <c r="F134" s="145">
        <f t="shared" si="9"/>
        <v>3.4602076124567231</v>
      </c>
      <c r="G134" s="145">
        <f t="shared" si="9"/>
        <v>6.9204152249134463</v>
      </c>
      <c r="H134" s="145">
        <f t="shared" si="9"/>
        <v>10.38062283737017</v>
      </c>
      <c r="I134" s="145">
        <f t="shared" si="9"/>
        <v>13.840830449826893</v>
      </c>
      <c r="J134" s="145">
        <f t="shared" si="9"/>
        <v>17.301038062283617</v>
      </c>
      <c r="K134" s="145">
        <f t="shared" si="9"/>
        <v>20.761245674740341</v>
      </c>
    </row>
    <row r="135" spans="1:11" x14ac:dyDescent="0.3">
      <c r="A135" s="135">
        <v>1.4500000000000099</v>
      </c>
      <c r="C135" s="145">
        <f t="shared" si="9"/>
        <v>0.68965517241378838</v>
      </c>
      <c r="D135" s="145">
        <f t="shared" si="9"/>
        <v>1.3793103448275768</v>
      </c>
      <c r="E135" s="145">
        <f t="shared" si="9"/>
        <v>2.0689655172413652</v>
      </c>
      <c r="F135" s="145">
        <f t="shared" si="9"/>
        <v>3.4482758620689418</v>
      </c>
      <c r="G135" s="145">
        <f t="shared" si="9"/>
        <v>6.8965517241378835</v>
      </c>
      <c r="H135" s="145">
        <f t="shared" si="9"/>
        <v>10.344827586206826</v>
      </c>
      <c r="I135" s="145">
        <f t="shared" si="9"/>
        <v>13.793103448275767</v>
      </c>
      <c r="J135" s="145">
        <f t="shared" si="9"/>
        <v>17.241379310344708</v>
      </c>
      <c r="K135" s="145">
        <f t="shared" si="9"/>
        <v>20.689655172413651</v>
      </c>
    </row>
    <row r="136" spans="1:11" x14ac:dyDescent="0.3">
      <c r="A136" s="135">
        <v>1.4550000000000101</v>
      </c>
      <c r="C136" s="145">
        <f t="shared" si="9"/>
        <v>0.68728522336769282</v>
      </c>
      <c r="D136" s="145">
        <f t="shared" si="9"/>
        <v>1.3745704467353856</v>
      </c>
      <c r="E136" s="145">
        <f t="shared" si="9"/>
        <v>2.0618556701030784</v>
      </c>
      <c r="F136" s="145">
        <f t="shared" si="9"/>
        <v>3.4364261168384642</v>
      </c>
      <c r="G136" s="145">
        <f t="shared" si="9"/>
        <v>6.8728522336769284</v>
      </c>
      <c r="H136" s="145">
        <f t="shared" si="9"/>
        <v>10.309278350515392</v>
      </c>
      <c r="I136" s="145">
        <f t="shared" si="9"/>
        <v>13.745704467353857</v>
      </c>
      <c r="J136" s="145">
        <f t="shared" si="9"/>
        <v>17.182130584192322</v>
      </c>
      <c r="K136" s="145">
        <f t="shared" si="9"/>
        <v>20.618556701030784</v>
      </c>
    </row>
    <row r="137" spans="1:11" x14ac:dyDescent="0.3">
      <c r="A137" s="135">
        <v>1.46000000000001</v>
      </c>
      <c r="C137" s="145">
        <f t="shared" si="9"/>
        <v>0.68493150684931037</v>
      </c>
      <c r="D137" s="145">
        <f t="shared" si="9"/>
        <v>1.3698630136986207</v>
      </c>
      <c r="E137" s="145">
        <f t="shared" si="9"/>
        <v>2.0547945205479312</v>
      </c>
      <c r="F137" s="145">
        <f t="shared" si="9"/>
        <v>3.4246575342465522</v>
      </c>
      <c r="G137" s="145">
        <f t="shared" si="9"/>
        <v>6.8493150684931043</v>
      </c>
      <c r="H137" s="145">
        <f t="shared" si="9"/>
        <v>10.273972602739656</v>
      </c>
      <c r="I137" s="145">
        <f t="shared" si="9"/>
        <v>13.698630136986209</v>
      </c>
      <c r="J137" s="145">
        <f t="shared" si="9"/>
        <v>17.12328767123276</v>
      </c>
      <c r="K137" s="145">
        <f t="shared" si="9"/>
        <v>20.547945205479312</v>
      </c>
    </row>
    <row r="138" spans="1:11" x14ac:dyDescent="0.3">
      <c r="A138" s="135">
        <v>1.4650000000000101</v>
      </c>
      <c r="C138" s="145">
        <f t="shared" si="9"/>
        <v>0.68259385665528538</v>
      </c>
      <c r="D138" s="145">
        <f t="shared" si="9"/>
        <v>1.3651877133105708</v>
      </c>
      <c r="E138" s="145">
        <f t="shared" si="9"/>
        <v>2.0477815699658564</v>
      </c>
      <c r="F138" s="145">
        <f t="shared" si="9"/>
        <v>3.4129692832764271</v>
      </c>
      <c r="G138" s="145">
        <f t="shared" si="9"/>
        <v>6.8259385665528542</v>
      </c>
      <c r="H138" s="145">
        <f t="shared" si="9"/>
        <v>10.238907849829282</v>
      </c>
      <c r="I138" s="145">
        <f t="shared" si="9"/>
        <v>13.651877133105708</v>
      </c>
      <c r="J138" s="145">
        <f t="shared" si="9"/>
        <v>17.064846416382135</v>
      </c>
      <c r="K138" s="145">
        <f t="shared" si="9"/>
        <v>20.477815699658564</v>
      </c>
    </row>
    <row r="139" spans="1:11" x14ac:dyDescent="0.3">
      <c r="A139" s="135">
        <v>1.47000000000001</v>
      </c>
      <c r="C139" s="145">
        <f t="shared" si="9"/>
        <v>0.68027210884353284</v>
      </c>
      <c r="D139" s="145">
        <f t="shared" si="9"/>
        <v>1.3605442176870657</v>
      </c>
      <c r="E139" s="145">
        <f t="shared" si="9"/>
        <v>2.0408163265305985</v>
      </c>
      <c r="F139" s="145">
        <f t="shared" si="9"/>
        <v>3.4013605442176642</v>
      </c>
      <c r="G139" s="145">
        <f t="shared" si="9"/>
        <v>6.8027210884353284</v>
      </c>
      <c r="H139" s="145">
        <f t="shared" si="9"/>
        <v>10.204081632652992</v>
      </c>
      <c r="I139" s="145">
        <f t="shared" si="9"/>
        <v>13.605442176870657</v>
      </c>
      <c r="J139" s="145">
        <f t="shared" si="9"/>
        <v>17.00680272108832</v>
      </c>
      <c r="K139" s="145">
        <f t="shared" si="9"/>
        <v>20.408163265305983</v>
      </c>
    </row>
    <row r="140" spans="1:11" x14ac:dyDescent="0.3">
      <c r="A140" s="135">
        <v>1.4750000000000101</v>
      </c>
      <c r="C140" s="145">
        <f t="shared" si="9"/>
        <v>0.67796610169491067</v>
      </c>
      <c r="D140" s="145">
        <f t="shared" si="9"/>
        <v>1.3559322033898213</v>
      </c>
      <c r="E140" s="145">
        <f t="shared" si="9"/>
        <v>2.0338983050847319</v>
      </c>
      <c r="F140" s="145">
        <f t="shared" si="9"/>
        <v>3.389830508474553</v>
      </c>
      <c r="G140" s="145">
        <f t="shared" si="9"/>
        <v>6.7796610169491061</v>
      </c>
      <c r="H140" s="145">
        <f t="shared" si="9"/>
        <v>10.169491525423659</v>
      </c>
      <c r="I140" s="145">
        <f t="shared" si="9"/>
        <v>13.559322033898212</v>
      </c>
      <c r="J140" s="145">
        <f t="shared" si="9"/>
        <v>16.949152542372765</v>
      </c>
      <c r="K140" s="145">
        <f t="shared" si="9"/>
        <v>20.338983050847318</v>
      </c>
    </row>
    <row r="141" spans="1:11" x14ac:dyDescent="0.3">
      <c r="A141" s="135">
        <v>1.48000000000001</v>
      </c>
      <c r="C141" s="145">
        <f t="shared" si="9"/>
        <v>0.67567567567567111</v>
      </c>
      <c r="D141" s="145">
        <f t="shared" si="9"/>
        <v>1.3513513513513422</v>
      </c>
      <c r="E141" s="145">
        <f t="shared" si="9"/>
        <v>2.0270270270270134</v>
      </c>
      <c r="F141" s="145">
        <f t="shared" si="9"/>
        <v>3.3783783783783554</v>
      </c>
      <c r="G141" s="145">
        <f t="shared" si="9"/>
        <v>6.7567567567567108</v>
      </c>
      <c r="H141" s="145">
        <f t="shared" si="9"/>
        <v>10.135135135135068</v>
      </c>
      <c r="I141" s="145">
        <f t="shared" si="9"/>
        <v>13.513513513513422</v>
      </c>
      <c r="J141" s="145">
        <f t="shared" si="9"/>
        <v>16.891891891891778</v>
      </c>
      <c r="K141" s="145">
        <f t="shared" si="9"/>
        <v>20.270270270270135</v>
      </c>
    </row>
    <row r="142" spans="1:11" x14ac:dyDescent="0.3">
      <c r="A142" s="135">
        <v>1.4850000000000101</v>
      </c>
      <c r="C142" s="145">
        <f t="shared" si="9"/>
        <v>0.67340067340066878</v>
      </c>
      <c r="D142" s="145">
        <f t="shared" si="9"/>
        <v>1.3468013468013376</v>
      </c>
      <c r="E142" s="145">
        <f t="shared" si="9"/>
        <v>2.0202020202020066</v>
      </c>
      <c r="F142" s="145">
        <f t="shared" si="9"/>
        <v>3.3670033670033441</v>
      </c>
      <c r="G142" s="145">
        <f t="shared" si="9"/>
        <v>6.7340067340066883</v>
      </c>
      <c r="H142" s="145">
        <f t="shared" si="9"/>
        <v>10.101010101010033</v>
      </c>
      <c r="I142" s="145">
        <f t="shared" si="9"/>
        <v>13.468013468013377</v>
      </c>
      <c r="J142" s="145">
        <f t="shared" si="9"/>
        <v>16.83501683501672</v>
      </c>
      <c r="K142" s="145">
        <f t="shared" si="9"/>
        <v>20.202020202020066</v>
      </c>
    </row>
    <row r="143" spans="1:11" x14ac:dyDescent="0.3">
      <c r="A143" s="135">
        <v>1.49000000000001</v>
      </c>
      <c r="C143" s="145">
        <f t="shared" si="9"/>
        <v>0.67114093959731091</v>
      </c>
      <c r="D143" s="145">
        <f t="shared" si="9"/>
        <v>1.3422818791946218</v>
      </c>
      <c r="E143" s="145">
        <f t="shared" si="9"/>
        <v>2.0134228187919327</v>
      </c>
      <c r="F143" s="145">
        <f t="shared" si="9"/>
        <v>3.3557046979865546</v>
      </c>
      <c r="G143" s="145">
        <f t="shared" si="9"/>
        <v>6.7114093959731091</v>
      </c>
      <c r="H143" s="145">
        <f t="shared" si="9"/>
        <v>10.067114093959663</v>
      </c>
      <c r="I143" s="145">
        <f t="shared" si="9"/>
        <v>13.422818791946218</v>
      </c>
      <c r="J143" s="145">
        <f t="shared" si="9"/>
        <v>16.778523489932773</v>
      </c>
      <c r="K143" s="145">
        <f t="shared" si="9"/>
        <v>20.134228187919327</v>
      </c>
    </row>
    <row r="144" spans="1:11" x14ac:dyDescent="0.3">
      <c r="A144" s="135">
        <v>1.4950000000000101</v>
      </c>
      <c r="C144" s="145">
        <f t="shared" si="9"/>
        <v>0.66889632107022956</v>
      </c>
      <c r="D144" s="145">
        <f t="shared" si="9"/>
        <v>1.3377926421404591</v>
      </c>
      <c r="E144" s="145">
        <f t="shared" si="9"/>
        <v>2.0066889632106886</v>
      </c>
      <c r="F144" s="145">
        <f t="shared" si="9"/>
        <v>3.3444816053511479</v>
      </c>
      <c r="G144" s="145">
        <f t="shared" si="9"/>
        <v>6.6889632107022958</v>
      </c>
      <c r="H144" s="145">
        <f t="shared" si="9"/>
        <v>10.033444816053445</v>
      </c>
      <c r="I144" s="145">
        <f t="shared" si="9"/>
        <v>13.377926421404592</v>
      </c>
      <c r="J144" s="145">
        <f t="shared" si="9"/>
        <v>16.72240802675574</v>
      </c>
      <c r="K144" s="145">
        <f t="shared" si="9"/>
        <v>20.066889632106889</v>
      </c>
    </row>
    <row r="145" spans="1:11" x14ac:dyDescent="0.3">
      <c r="A145" s="135">
        <v>1.50000000000001</v>
      </c>
      <c r="C145" s="145">
        <f t="shared" si="9"/>
        <v>0.66666666666666219</v>
      </c>
      <c r="D145" s="145">
        <f t="shared" si="9"/>
        <v>1.3333333333333244</v>
      </c>
      <c r="E145" s="145">
        <f t="shared" si="9"/>
        <v>1.9999999999999867</v>
      </c>
      <c r="F145" s="145">
        <f t="shared" si="9"/>
        <v>3.3333333333333113</v>
      </c>
      <c r="G145" s="145">
        <f t="shared" si="9"/>
        <v>6.6666666666666226</v>
      </c>
      <c r="H145" s="145">
        <f t="shared" si="9"/>
        <v>9.9999999999999325</v>
      </c>
      <c r="I145" s="145">
        <f t="shared" si="9"/>
        <v>13.333333333333245</v>
      </c>
      <c r="J145" s="145">
        <f t="shared" si="9"/>
        <v>16.666666666666554</v>
      </c>
      <c r="K145" s="145">
        <f t="shared" si="9"/>
        <v>19.999999999999865</v>
      </c>
    </row>
  </sheetData>
  <sheetProtection algorithmName="SHA-512" hashValue="KkvNcXkAVYI8K+A71iSwptKzdTJKR8SNqx6yY7uFFBzKDEz0QOLjYUu4d973Ov76Tu9WB6XHTyRaajxyNboA0g==" saltValue="D4RdM3HZR14sur8C7h+xVg==" spinCount="100000" sheet="1" objects="1" scenarios="1"/>
  <pageMargins left="1.4960629921259843" right="0.70866141732283472" top="0.19685039370078741" bottom="0.19685039370078741" header="0" footer="0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Schl_x00fc_sselwort xmlns="f512b349-9a98-4f73-8334-f4a8143fdc02">Umrechnungstool</Schl_x00fc_sselwort>
    <Stand0 xmlns="f512b349-9a98-4f73-8334-f4a8143fdc02">2018-08</Stand0>
    <PublishingStartDate xmlns="http://schemas.microsoft.com/sharepoint/v3" xsi:nil="true"/>
    <_dlc_DocId xmlns="80f88455-3ad9-40de-861e-c92e8fefa32c">U7WMXHJK7XTT-155-976</_dlc_DocId>
    <_dlc_DocIdUrl xmlns="80f88455-3ad9-40de-861e-c92e8fefa32c">
      <Url>http://hessenet/produkte/pm/_layouts/15/DocIdRedir.aspx?ID=U7WMXHJK7XTT-155-976</Url>
      <Description>U7WMXHJK7XTT-155-976</Description>
    </_dlc_DocIdUrl>
    <Sprache xmlns="f512b349-9a98-4f73-8334-f4a8143fdc02">DE</Sprache>
    <Mitarbeiter xmlns="f512b349-9a98-4f73-8334-f4a8143fdc02">
      <UserInfo>
        <DisplayName/>
        <AccountId xsi:nil="true"/>
        <AccountType/>
      </UserInfo>
    </Mitarbeit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D708AD8B342A43AE1715CE9A03A771" ma:contentTypeVersion="17" ma:contentTypeDescription="Ein neues Dokument erstellen." ma:contentTypeScope="" ma:versionID="1d0f83e32671e3086c7b43e699a482df">
  <xsd:schema xmlns:xsd="http://www.w3.org/2001/XMLSchema" xmlns:xs="http://www.w3.org/2001/XMLSchema" xmlns:p="http://schemas.microsoft.com/office/2006/metadata/properties" xmlns:ns1="http://schemas.microsoft.com/sharepoint/v3" xmlns:ns2="f512b349-9a98-4f73-8334-f4a8143fdc02" xmlns:ns3="80f88455-3ad9-40de-861e-c92e8fefa32c" targetNamespace="http://schemas.microsoft.com/office/2006/metadata/properties" ma:root="true" ma:fieldsID="78366628c2cf74f36df47a3a543c226b" ns1:_="" ns2:_="" ns3:_="">
    <xsd:import namespace="http://schemas.microsoft.com/sharepoint/v3"/>
    <xsd:import namespace="f512b349-9a98-4f73-8334-f4a8143fdc02"/>
    <xsd:import namespace="80f88455-3ad9-40de-861e-c92e8fefa32c"/>
    <xsd:element name="properties">
      <xsd:complexType>
        <xsd:sequence>
          <xsd:element name="documentManagement">
            <xsd:complexType>
              <xsd:all>
                <xsd:element ref="ns2:Schl_x00fc_sselwort" minOccurs="0"/>
                <xsd:element ref="ns2:Stand0" minOccurs="0"/>
                <xsd:element ref="ns2:Sprache" minOccurs="0"/>
                <xsd:element ref="ns2:Mitarbeiter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Geplantes Startdatum" ma:internalName="PublishingStartDate">
      <xsd:simpleType>
        <xsd:restriction base="dms:Unknown"/>
      </xsd:simpleType>
    </xsd:element>
    <xsd:element name="PublishingExpirationDate" ma:index="7" nillable="true" ma:displayName="Geplantes Enddatum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2b349-9a98-4f73-8334-f4a8143fdc02" elementFormDefault="qualified">
    <xsd:import namespace="http://schemas.microsoft.com/office/2006/documentManagement/types"/>
    <xsd:import namespace="http://schemas.microsoft.com/office/infopath/2007/PartnerControls"/>
    <xsd:element name="Schl_x00fc_sselwort" ma:index="2" nillable="true" ma:displayName="Schlüsselwort" ma:format="Dropdown" ma:internalName="Schl_x00fc_sselwort">
      <xsd:simpleType>
        <xsd:union memberTypes="dms:Text">
          <xsd:simpleType>
            <xsd:restriction base="dms:Choice">
              <xsd:enumeration value="Betriebsanleitung"/>
              <xsd:enumeration value="Bedienungsanleitung"/>
              <xsd:enumeration value="Etiketten"/>
              <xsd:enumeration value="Farbmetrik"/>
              <xsd:enumeration value="Flyer"/>
              <xsd:enumeration value="Gebinde"/>
              <xsd:enumeration value="Handbuch"/>
              <xsd:enumeration value="Information"/>
              <xsd:enumeration value="Info´s zur Qualitätssicherung"/>
              <xsd:enumeration value="Innovationstage"/>
              <xsd:enumeration value="Katalog"/>
              <xsd:enumeration value="Konventionen"/>
              <xsd:enumeration value="Lacktuell"/>
              <xsd:enumeration value="Messe"/>
              <xsd:enumeration value="Muster"/>
              <xsd:enumeration value="Musteretiketten"/>
              <xsd:enumeration value="Pflegeanleitung"/>
              <xsd:enumeration value="Piktogramm"/>
              <xsd:enumeration value="Preise"/>
              <xsd:enumeration value="Produktvergleiche"/>
              <xsd:enumeration value="Programm Update"/>
              <xsd:enumeration value="Rezeptur Update"/>
              <xsd:enumeration value="Sortimentsliste"/>
              <xsd:enumeration value="Sortimentspflege"/>
              <xsd:enumeration value="Sortimentsübersicht"/>
              <xsd:enumeration value="Schulung Deutsch"/>
              <xsd:enumeration value="Schulung Englisch"/>
              <xsd:enumeration value="Schulung Französisch"/>
              <xsd:enumeration value="Schulung Niederländisch"/>
              <xsd:enumeration value="Schulung Polnisch"/>
              <xsd:enumeration value="Techn. Informationen"/>
              <xsd:enumeration value="Techn. Informationen allgem."/>
              <xsd:enumeration value="Techn. Informationen Beize"/>
              <xsd:enumeration value="Techn. Informationen Hochglanz"/>
              <xsd:enumeration value="Techn. Informationen Prüfungen"/>
              <xsd:enumeration value="Vergleich Handel-Industrie"/>
              <xsd:enumeration value="Verordnungen"/>
              <xsd:enumeration value="Videos"/>
              <xsd:enumeration value="Wettbewerbsvergleich"/>
              <xsd:enumeration value="Zertifizierungen"/>
            </xsd:restriction>
          </xsd:simpleType>
        </xsd:union>
      </xsd:simpleType>
    </xsd:element>
    <xsd:element name="Stand0" ma:index="3" nillable="true" ma:displayName="Stand" ma:description="Format: JJJJ-MM" ma:internalName="Stand0">
      <xsd:simpleType>
        <xsd:restriction base="dms:Text">
          <xsd:maxLength value="7"/>
        </xsd:restriction>
      </xsd:simpleType>
    </xsd:element>
    <xsd:element name="Sprache" ma:index="4" nillable="true" ma:displayName="Sprache" ma:default="DE" ma:format="Dropdown" ma:internalName="Sprache">
      <xsd:simpleType>
        <xsd:restriction base="dms:Choice">
          <xsd:enumeration value="DE"/>
          <xsd:enumeration value="DE/EN"/>
          <xsd:enumeration value="DE/CZ/EN/FR/NL/PL/RU"/>
          <xsd:enumeration value="CZ"/>
          <xsd:enumeration value="EN"/>
          <xsd:enumeration value="FR"/>
          <xsd:enumeration value="NL"/>
          <xsd:enumeration value="PL"/>
          <xsd:enumeration value="RU"/>
        </xsd:restriction>
      </xsd:simpleType>
    </xsd:element>
    <xsd:element name="Mitarbeiter" ma:index="5" nillable="true" ma:displayName="Mitarbeiter" ma:list="UserInfo" ma:SharePointGroup="0" ma:internalName="Mitarbeiter" ma:showField="User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88455-3ad9-40de-861e-c92e8fefa32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261ECF-F033-4919-B9DC-7A0F9498D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41022-1C4D-4DDF-BF6C-0DF8262E05D0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f88455-3ad9-40de-861e-c92e8fefa32c"/>
    <ds:schemaRef ds:uri="f512b349-9a98-4f73-8334-f4a8143fdc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1AFC6C-0BDA-4980-8001-10E0BD2D5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12b349-9a98-4f73-8334-f4a8143fdc02"/>
    <ds:schemaRef ds:uri="80f88455-3ad9-40de-861e-c92e8fefa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2FA44D-9B69-4456-99BC-AA3C9CBB99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General</vt:lpstr>
      <vt:lpstr>PUR Paste gr old -&gt; new</vt:lpstr>
      <vt:lpstr>PUR Paste ml old -&gt; new</vt:lpstr>
      <vt:lpstr>HYDRO gr old -&gt; new</vt:lpstr>
      <vt:lpstr>HYDRO ml old -&gt; new</vt:lpstr>
      <vt:lpstr>LIL old -&gt; new</vt:lpstr>
      <vt:lpstr>Stain-Oil</vt:lpstr>
      <vt:lpstr>Liter to kg</vt:lpstr>
      <vt:lpstr>kg to liter</vt:lpstr>
      <vt:lpstr>'HYDRO gr old -&gt; new'!Druckbereich</vt:lpstr>
      <vt:lpstr>'HYDRO ml old -&gt; new'!Druckbereich</vt:lpstr>
      <vt:lpstr>'LIL old -&gt; new'!Druckbereich</vt:lpstr>
      <vt:lpstr>'PUR Paste gr old -&gt; new'!Druckbereich</vt:lpstr>
      <vt:lpstr>'PUR Paste ml old -&gt; new'!Druckbereich</vt:lpstr>
      <vt:lpstr>'Stain-Oil'!Druckbereich</vt:lpstr>
    </vt:vector>
  </TitlesOfParts>
  <Company>Hesse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Kaufmann Patrick</dc:creator>
  <cp:lastModifiedBy>Untiedt Ralf</cp:lastModifiedBy>
  <cp:lastPrinted>2022-12-12T13:20:55Z</cp:lastPrinted>
  <dcterms:created xsi:type="dcterms:W3CDTF">2016-11-17T07:43:55Z</dcterms:created>
  <dcterms:modified xsi:type="dcterms:W3CDTF">2023-03-29T12:48:00Z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0x010100A8D708AD8B342A43AE1715CE9A03A771</vt:lpwstr>
  </property>
  <property fmtid="{D5CDD505-2E9C-101B-9397-08002B2CF9AE}" pid="3" name="_dlc_DocIdItemGuid">
    <vt:lpwstr>00fe4928-1837-4614-8c8e-9e84a00d34a8</vt:lpwstr>
  </property>
  <property fmtid="{D5CDD505-2E9C-101B-9397-08002B2CF9AE}" pid="4" name="Stand">
    <vt:filetime>2016-12-14T23:00:00Z</vt:filetime>
  </property>
</Properties>
</file>